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6 с 1 янв\Еманжелинск\"/>
    </mc:Choice>
  </mc:AlternateContent>
  <bookViews>
    <workbookView xWindow="0" yWindow="0" windowWidth="28800" windowHeight="11745" tabRatio="815"/>
  </bookViews>
  <sheets>
    <sheet name="166,48 руб с 12 лет  (2)" sheetId="10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'166,48 руб с 12 лет  (2)'!$A$1:$G$129</definedName>
  </definedNames>
  <calcPr calcId="152511" refMode="R1C1"/>
</workbook>
</file>

<file path=xl/calcChain.xml><?xml version="1.0" encoding="utf-8"?>
<calcChain xmlns="http://schemas.openxmlformats.org/spreadsheetml/2006/main">
  <c r="E126" i="10" l="1"/>
  <c r="F126" i="10"/>
  <c r="G126" i="10"/>
  <c r="D126" i="10"/>
  <c r="E113" i="10"/>
  <c r="F113" i="10"/>
  <c r="G113" i="10"/>
  <c r="D113" i="10"/>
  <c r="E101" i="10"/>
  <c r="F101" i="10"/>
  <c r="G101" i="10"/>
  <c r="D101" i="10"/>
  <c r="E89" i="10"/>
  <c r="F89" i="10"/>
  <c r="G89" i="10"/>
  <c r="D89" i="10"/>
  <c r="E66" i="10" l="1"/>
  <c r="F66" i="10"/>
  <c r="G66" i="10"/>
  <c r="D66" i="10"/>
  <c r="E54" i="10"/>
  <c r="F54" i="10"/>
  <c r="G54" i="10"/>
  <c r="D54" i="10"/>
  <c r="E42" i="10" l="1"/>
  <c r="F42" i="10"/>
  <c r="G42" i="10"/>
  <c r="D42" i="10"/>
  <c r="E30" i="10" l="1"/>
  <c r="F30" i="10"/>
  <c r="G30" i="10"/>
  <c r="D30" i="10"/>
  <c r="E17" i="10"/>
  <c r="F17" i="10"/>
  <c r="G17" i="10"/>
  <c r="D17" i="10"/>
  <c r="E23" i="10" l="1"/>
  <c r="F23" i="10"/>
  <c r="G23" i="10"/>
  <c r="D23" i="10"/>
  <c r="G119" i="10" l="1"/>
  <c r="F119" i="10"/>
  <c r="E119" i="10"/>
  <c r="D119" i="10"/>
  <c r="E107" i="10"/>
  <c r="F107" i="10"/>
  <c r="G107" i="10"/>
  <c r="D107" i="10"/>
  <c r="E95" i="10"/>
  <c r="F95" i="10"/>
  <c r="G95" i="10"/>
  <c r="G94" i="10" s="1"/>
  <c r="D95" i="10"/>
  <c r="E78" i="10"/>
  <c r="E60" i="10"/>
  <c r="F60" i="10"/>
  <c r="G60" i="10"/>
  <c r="D60" i="10"/>
  <c r="E48" i="10"/>
  <c r="F48" i="10"/>
  <c r="G48" i="10"/>
  <c r="D48" i="10"/>
  <c r="E9" i="10"/>
  <c r="F9" i="10"/>
  <c r="G9" i="10"/>
  <c r="D9" i="10"/>
  <c r="F94" i="10" l="1"/>
  <c r="D94" i="10"/>
  <c r="E94" i="10"/>
  <c r="E106" i="10" l="1"/>
  <c r="F106" i="10"/>
  <c r="G106" i="10"/>
  <c r="D106" i="10"/>
  <c r="E83" i="10" l="1"/>
  <c r="F83" i="10"/>
  <c r="G83" i="10"/>
  <c r="D83" i="10"/>
  <c r="D82" i="10" l="1"/>
  <c r="G82" i="10"/>
  <c r="F82" i="10"/>
  <c r="E82" i="10"/>
  <c r="E72" i="10"/>
  <c r="F72" i="10"/>
  <c r="G72" i="10"/>
  <c r="D72" i="10"/>
  <c r="E47" i="10" l="1"/>
  <c r="F47" i="10"/>
  <c r="G47" i="10"/>
  <c r="D47" i="10"/>
  <c r="E36" i="10"/>
  <c r="E35" i="10" s="1"/>
  <c r="F36" i="10"/>
  <c r="F35" i="10" s="1"/>
  <c r="G36" i="10"/>
  <c r="D36" i="10"/>
  <c r="D35" i="10" s="1"/>
  <c r="G35" i="10" l="1"/>
  <c r="G22" i="10"/>
  <c r="E22" i="10"/>
  <c r="F22" i="10"/>
  <c r="D22" i="10"/>
  <c r="G118" i="10"/>
  <c r="F118" i="10"/>
  <c r="E118" i="10"/>
  <c r="D118" i="10"/>
  <c r="F71" i="10"/>
  <c r="E71" i="10"/>
  <c r="D71" i="10"/>
  <c r="G71" i="10"/>
  <c r="G59" i="10"/>
  <c r="F59" i="10"/>
  <c r="E59" i="10"/>
  <c r="D59" i="10"/>
  <c r="G8" i="10"/>
  <c r="F8" i="10"/>
  <c r="E8" i="10"/>
  <c r="D8" i="10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</calcChain>
</file>

<file path=xl/sharedStrings.xml><?xml version="1.0" encoding="utf-8"?>
<sst xmlns="http://schemas.openxmlformats.org/spreadsheetml/2006/main" count="829" uniqueCount="268">
  <si>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</si>
  <si>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</si>
  <si>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</si>
  <si>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</si>
  <si>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</si>
  <si>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</si>
  <si>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</si>
  <si>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</si>
  <si>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</si>
  <si>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</si>
  <si>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</si>
  <si>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</si>
  <si>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</si>
  <si>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</si>
  <si>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</si>
  <si>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</si>
  <si>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</si>
  <si>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</si>
  <si>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</si>
  <si>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</si>
  <si>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</si>
  <si>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</si>
  <si>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</si>
  <si>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</si>
  <si>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</si>
  <si>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</si>
  <si>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</si>
  <si>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</si>
  <si>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</si>
  <si>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</si>
  <si>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</si>
  <si>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</si>
  <si>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</si>
  <si>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</si>
  <si>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</si>
  <si>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</si>
  <si>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</si>
  <si>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</si>
  <si>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</si>
  <si>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</si>
  <si>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</si>
  <si>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</si>
  <si>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</si>
  <si>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</si>
  <si>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</si>
  <si>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</si>
  <si>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</si>
  <si>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</si>
  <si>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</si>
  <si>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</si>
  <si>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</si>
  <si>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</si>
  <si>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</si>
  <si>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</si>
  <si>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</si>
  <si>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</si>
  <si>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</si>
  <si>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</si>
  <si>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</si>
  <si>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</si>
  <si>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</si>
  <si>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</si>
  <si>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</si>
  <si>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</si>
  <si>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</si>
  <si>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</si>
  <si>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</si>
  <si>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</si>
  <si>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</si>
  <si>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</si>
  <si>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</si>
  <si>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</si>
  <si>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</si>
  <si>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</si>
  <si>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</si>
  <si>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</si>
  <si>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</si>
  <si>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</si>
  <si>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</si>
  <si>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</si>
  <si>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</si>
  <si>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</si>
  <si>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</si>
  <si>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</si>
  <si>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</si>
  <si>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</si>
  <si>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</si>
  <si>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</si>
  <si>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</si>
  <si>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</si>
  <si>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</si>
  <si>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</si>
  <si>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</si>
  <si>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</si>
  <si>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</si>
  <si>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</si>
  <si>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</si>
  <si>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</si>
  <si>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</si>
  <si>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</si>
  <si>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</si>
  <si>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</si>
  <si>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</si>
  <si>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</si>
  <si>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</si>
  <si>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</si>
  <si>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</si>
  <si>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</si>
  <si>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</si>
  <si>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</si>
  <si>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</si>
  <si>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</si>
  <si>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</si>
  <si>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</si>
  <si>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</si>
  <si>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</si>
  <si>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</si>
  <si>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</si>
  <si>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</si>
  <si>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</si>
  <si>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</si>
  <si>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</si>
  <si>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</si>
  <si>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</si>
  <si>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</si>
  <si>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</si>
  <si>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</si>
  <si>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</si>
  <si>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</si>
  <si>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</si>
  <si>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</si>
  <si>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</si>
  <si>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</si>
  <si>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</si>
  <si>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</si>
  <si>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</si>
  <si>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</si>
  <si>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</si>
  <si>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</si>
  <si>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</si>
  <si>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</si>
  <si>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</si>
  <si>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</si>
  <si>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</si>
  <si>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</si>
  <si>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</si>
  <si>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</si>
  <si>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</si>
  <si>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</si>
  <si>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</si>
  <si>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</si>
  <si>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</si>
  <si>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</si>
  <si>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</si>
  <si>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</si>
  <si>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</si>
  <si>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</si>
  <si>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</si>
  <si>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</si>
  <si>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</si>
  <si>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</si>
  <si>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</si>
  <si>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</si>
  <si>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</si>
  <si>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</si>
  <si>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</si>
  <si>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</si>
  <si>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</si>
  <si>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</si>
  <si>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</si>
  <si>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</si>
  <si>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</si>
  <si>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</si>
  <si>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</si>
  <si>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</si>
  <si>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</si>
  <si>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</si>
  <si>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</si>
  <si>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</si>
  <si>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</si>
  <si>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</si>
  <si>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</si>
  <si>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</si>
  <si>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</si>
  <si>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</si>
  <si>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</si>
  <si>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</si>
  <si>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</si>
  <si>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</si>
  <si>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</si>
  <si>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</si>
  <si>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</si>
  <si>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</si>
  <si>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</si>
  <si>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</si>
  <si>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</si>
  <si>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</si>
  <si>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</si>
  <si>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</si>
  <si>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</si>
  <si>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</si>
  <si>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</si>
  <si>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</si>
  <si>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</si>
  <si>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</si>
  <si>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</si>
  <si>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</si>
  <si>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</si>
  <si>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</si>
  <si>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</si>
  <si>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</si>
  <si>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</si>
  <si>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</si>
  <si>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</si>
  <si>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</si>
  <si>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</si>
  <si>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</si>
  <si>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</si>
  <si>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Каша гречневая вязкая</t>
  </si>
  <si>
    <t>303/17</t>
  </si>
  <si>
    <t>200</t>
  </si>
  <si>
    <t>250/5</t>
  </si>
  <si>
    <t>Батон нарезной</t>
  </si>
  <si>
    <t>Плов из мяса птицы</t>
  </si>
  <si>
    <t>Кондитерское изделие (печенье)</t>
  </si>
  <si>
    <t>93/17</t>
  </si>
  <si>
    <t>394/17</t>
  </si>
  <si>
    <t>50/200</t>
  </si>
  <si>
    <t>Фруктовое пюре 1 шт</t>
  </si>
  <si>
    <t>200/2</t>
  </si>
  <si>
    <t xml:space="preserve"> </t>
  </si>
  <si>
    <t>46/05</t>
  </si>
  <si>
    <t>399/17</t>
  </si>
  <si>
    <t>ТТК 246</t>
  </si>
  <si>
    <t>Азу из мяса</t>
  </si>
  <si>
    <t>Компот из изюма</t>
  </si>
  <si>
    <t>47/11</t>
  </si>
  <si>
    <t>206/17</t>
  </si>
  <si>
    <t>Макароны, запеченные с яйцом и сыром</t>
  </si>
  <si>
    <t>219/17</t>
  </si>
  <si>
    <t>Сырники из творога с молоком сгущенным (2 шт)</t>
  </si>
  <si>
    <t>Второй прием пищи</t>
  </si>
  <si>
    <t>Блинчик со сгущенным молоком</t>
  </si>
  <si>
    <t>45/10</t>
  </si>
  <si>
    <t xml:space="preserve">ЗАВТРАК </t>
  </si>
  <si>
    <t>Меню для учащихся, получающих бюджетные средства на питание  в размере 166,48 руб. (завтрак, второй приём пищи)</t>
  </si>
  <si>
    <t>135/01</t>
  </si>
  <si>
    <t>Палочки рыбные</t>
  </si>
  <si>
    <t>160/06</t>
  </si>
  <si>
    <t>Биточек куриный"Солнышко" (с морковью)</t>
  </si>
  <si>
    <t>Биточек куриный"Солнышко"                       (с морковью)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</si>
  <si>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</si>
  <si>
    <t>Суп - лапша домашняя с курицей отварной</t>
  </si>
  <si>
    <t>250/25</t>
  </si>
  <si>
    <t>96/17</t>
  </si>
  <si>
    <t>Рассольник "Ленинградский" с курицей отварной</t>
  </si>
  <si>
    <t>250/10</t>
  </si>
  <si>
    <t>Борщ с капустой и картофелем с курицей отварной</t>
  </si>
  <si>
    <t>Суп картофельный с макаронными изделиями с курицей отварной</t>
  </si>
  <si>
    <t>Суп картофельный с рисовой крупой с курицей отварной</t>
  </si>
  <si>
    <t>Суп из овощей с курицей отварной</t>
  </si>
  <si>
    <t>Суп картофельный с бобовыми с курицей отварной</t>
  </si>
  <si>
    <t>Салат "Витаминный"</t>
  </si>
  <si>
    <t>Свекольник с курицей отварной</t>
  </si>
  <si>
    <t>Горошница</t>
  </si>
  <si>
    <t>88/17</t>
  </si>
  <si>
    <t>Щи из свежей капусты с картофелем с курицей отварной</t>
  </si>
  <si>
    <t>Кондитерское изделие (вафли)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</si>
</sst>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48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4" fillId="0" borderId="5" xfId="0" applyNumberFormat="1" applyFont="1" applyFill="1" applyBorder="1" applyAlignment="1" applyProtection="1">
      <alignment horizontal="center" vertical="top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3">
    <cellStyle name="Обычный" xfId="0" builtinId="0"/>
    <cellStyle name="Обычный 2" xfId="1"/>
    <cellStyle name="Обычный 2 2" xfId="2"/>
  </cellStyles>
  <dxfs count="8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31"/>
  <sheetViews>
    <sheetView tabSelected="1" topLeftCell="A40" zoomScale="112" zoomScaleNormal="112" workbookViewId="0">
      <selection activeCell="A52" sqref="A52:G52"/>
    </sheetView>
  </sheetViews>
  <sheetFormatPr defaultRowHeight="12.75" x14ac:dyDescent="0.2"/>
  <cols>
    <col min="1" max="1" width="11" style="183" customWidth="1"/>
    <col min="2" max="2" width="37" style="184" customWidth="1"/>
    <col min="3" max="3" width="10" style="183" customWidth="1"/>
    <col min="4" max="4" width="7.85546875" style="183" customWidth="1"/>
    <col min="5" max="5" width="8.7109375" style="183" customWidth="1"/>
    <col min="6" max="6" width="8.42578125" style="183" customWidth="1"/>
    <col min="7" max="7" width="11" style="183" customWidth="1"/>
    <col min="8" max="16384" width="9.140625" style="182"/>
  </cols>
  <sheetData>
    <row r="1" spans="1:7" ht="12.75" customHeight="1" x14ac:dyDescent="0.2">
      <c r="A1" s="223" t="s">
        <v>245</v>
      </c>
      <c r="B1" s="223"/>
      <c r="C1" s="223"/>
      <c r="D1" s="223"/>
      <c r="E1" s="223"/>
      <c r="F1" s="223"/>
      <c r="G1" s="223"/>
    </row>
    <row r="2" spans="1:7" ht="22.5" customHeight="1" x14ac:dyDescent="0.2">
      <c r="A2" s="223"/>
      <c r="B2" s="223"/>
      <c r="C2" s="223"/>
      <c r="D2" s="223"/>
      <c r="E2" s="223"/>
      <c r="F2" s="223"/>
      <c r="G2" s="223"/>
    </row>
    <row r="3" spans="1:7" ht="31.5" customHeight="1" x14ac:dyDescent="0.2">
      <c r="A3" s="224" t="s">
        <v>251</v>
      </c>
      <c r="B3" s="224"/>
      <c r="C3" s="224"/>
      <c r="D3" s="224"/>
      <c r="E3" s="224"/>
      <c r="F3" s="224"/>
      <c r="G3" s="224"/>
    </row>
    <row r="4" spans="1:7" ht="105" customHeight="1" x14ac:dyDescent="0.2">
      <c r="A4" s="225"/>
      <c r="B4" s="225"/>
      <c r="C4" s="225"/>
      <c r="D4" s="225"/>
      <c r="E4" s="225"/>
      <c r="F4" s="225"/>
      <c r="G4" s="225"/>
    </row>
    <row r="5" spans="1:7" ht="33.75" customHeight="1" x14ac:dyDescent="0.2">
      <c r="A5" s="226" t="s">
        <v>204</v>
      </c>
      <c r="B5" s="226" t="s">
        <v>205</v>
      </c>
      <c r="C5" s="226" t="s">
        <v>206</v>
      </c>
      <c r="D5" s="226" t="s">
        <v>207</v>
      </c>
      <c r="E5" s="226"/>
      <c r="F5" s="226"/>
      <c r="G5" s="226" t="s">
        <v>23</v>
      </c>
    </row>
    <row r="6" spans="1:7" ht="34.5" customHeight="1" x14ac:dyDescent="0.2">
      <c r="A6" s="226"/>
      <c r="B6" s="226"/>
      <c r="C6" s="226"/>
      <c r="D6" s="217" t="s">
        <v>17</v>
      </c>
      <c r="E6" s="217" t="s">
        <v>19</v>
      </c>
      <c r="F6" s="217" t="s">
        <v>21</v>
      </c>
      <c r="G6" s="226"/>
    </row>
    <row r="7" spans="1:7" x14ac:dyDescent="0.2">
      <c r="A7" s="217" t="s">
        <v>2</v>
      </c>
      <c r="B7" s="217" t="s">
        <v>8</v>
      </c>
      <c r="C7" s="217" t="s">
        <v>15</v>
      </c>
      <c r="D7" s="217" t="s">
        <v>18</v>
      </c>
      <c r="E7" s="217" t="s">
        <v>20</v>
      </c>
      <c r="F7" s="217" t="s">
        <v>22</v>
      </c>
      <c r="G7" s="217" t="s">
        <v>24</v>
      </c>
    </row>
    <row r="8" spans="1:7" ht="27.95" customHeight="1" x14ac:dyDescent="0.2">
      <c r="A8" s="219" t="s">
        <v>208</v>
      </c>
      <c r="B8" s="219"/>
      <c r="C8" s="219"/>
      <c r="D8" s="190">
        <f>D9+D17</f>
        <v>21.34</v>
      </c>
      <c r="E8" s="190">
        <f>E9+E17</f>
        <v>34.769999999999996</v>
      </c>
      <c r="F8" s="190">
        <f>F9+F17</f>
        <v>124.10000000000001</v>
      </c>
      <c r="G8" s="190">
        <f>G9+G17</f>
        <v>1011.77</v>
      </c>
    </row>
    <row r="9" spans="1:7" x14ac:dyDescent="0.2">
      <c r="A9" s="217"/>
      <c r="B9" s="219" t="s">
        <v>66</v>
      </c>
      <c r="C9" s="219"/>
      <c r="D9" s="190">
        <f>D10+D11+D12+D13</f>
        <v>7.43</v>
      </c>
      <c r="E9" s="190">
        <f t="shared" ref="E9:G9" si="0">E10+E11+E12+E13</f>
        <v>13.09</v>
      </c>
      <c r="F9" s="190">
        <f t="shared" si="0"/>
        <v>83.490000000000009</v>
      </c>
      <c r="G9" s="190">
        <f t="shared" si="0"/>
        <v>483.49</v>
      </c>
    </row>
    <row r="10" spans="1:7" x14ac:dyDescent="0.2">
      <c r="A10" s="197"/>
      <c r="B10" s="198" t="s">
        <v>228</v>
      </c>
      <c r="C10" s="197">
        <v>125</v>
      </c>
      <c r="D10" s="199">
        <v>0</v>
      </c>
      <c r="E10" s="199">
        <v>0</v>
      </c>
      <c r="F10" s="199">
        <v>16.25</v>
      </c>
      <c r="G10" s="199">
        <v>65</v>
      </c>
    </row>
    <row r="11" spans="1:7" ht="25.5" x14ac:dyDescent="0.2">
      <c r="A11" s="189" t="s">
        <v>225</v>
      </c>
      <c r="B11" s="186" t="s">
        <v>187</v>
      </c>
      <c r="C11" s="189" t="s">
        <v>229</v>
      </c>
      <c r="D11" s="188">
        <v>4.43</v>
      </c>
      <c r="E11" s="188">
        <v>12.09</v>
      </c>
      <c r="F11" s="188">
        <v>36.24</v>
      </c>
      <c r="G11" s="188">
        <v>271.49</v>
      </c>
    </row>
    <row r="12" spans="1:7" x14ac:dyDescent="0.2">
      <c r="A12" s="187" t="s">
        <v>163</v>
      </c>
      <c r="B12" s="186" t="s">
        <v>10</v>
      </c>
      <c r="C12" s="187">
        <v>200</v>
      </c>
      <c r="D12" s="188">
        <v>0</v>
      </c>
      <c r="E12" s="188">
        <v>0</v>
      </c>
      <c r="F12" s="188">
        <v>10</v>
      </c>
      <c r="G12" s="188">
        <v>42</v>
      </c>
    </row>
    <row r="13" spans="1:7" x14ac:dyDescent="0.2">
      <c r="A13" s="197"/>
      <c r="B13" s="198" t="s">
        <v>222</v>
      </c>
      <c r="C13" s="197">
        <v>40</v>
      </c>
      <c r="D13" s="199">
        <v>3</v>
      </c>
      <c r="E13" s="199">
        <v>1</v>
      </c>
      <c r="F13" s="199">
        <v>21</v>
      </c>
      <c r="G13" s="199">
        <v>105</v>
      </c>
    </row>
    <row r="14" spans="1:7" hidden="1" x14ac:dyDescent="0.2">
      <c r="A14" s="201"/>
      <c r="B14" s="198"/>
      <c r="C14" s="201"/>
      <c r="D14" s="199"/>
      <c r="E14" s="199"/>
      <c r="F14" s="199"/>
      <c r="G14" s="199"/>
    </row>
    <row r="15" spans="1:7" hidden="1" x14ac:dyDescent="0.2">
      <c r="A15" s="202"/>
      <c r="B15" s="203"/>
      <c r="C15" s="202"/>
      <c r="D15" s="204"/>
      <c r="E15" s="204"/>
      <c r="F15" s="204"/>
      <c r="G15" s="204"/>
    </row>
    <row r="16" spans="1:7" x14ac:dyDescent="0.2">
      <c r="A16" s="227" t="s">
        <v>217</v>
      </c>
      <c r="B16" s="228"/>
      <c r="C16" s="205">
        <v>567</v>
      </c>
      <c r="D16" s="204"/>
      <c r="E16" s="204"/>
      <c r="F16" s="204"/>
      <c r="G16" s="204" t="s">
        <v>230</v>
      </c>
    </row>
    <row r="17" spans="1:7" x14ac:dyDescent="0.2">
      <c r="A17" s="185"/>
      <c r="B17" s="218" t="s">
        <v>241</v>
      </c>
      <c r="C17" s="218"/>
      <c r="D17" s="215">
        <f>D18+D19+D20</f>
        <v>13.91</v>
      </c>
      <c r="E17" s="215">
        <f t="shared" ref="E17:G17" si="1">E18+E19+E20</f>
        <v>21.68</v>
      </c>
      <c r="F17" s="215">
        <f t="shared" si="1"/>
        <v>40.61</v>
      </c>
      <c r="G17" s="215">
        <f t="shared" si="1"/>
        <v>528.28</v>
      </c>
    </row>
    <row r="18" spans="1:7" x14ac:dyDescent="0.2">
      <c r="A18" s="189" t="s">
        <v>165</v>
      </c>
      <c r="B18" s="186" t="s">
        <v>252</v>
      </c>
      <c r="C18" s="189" t="s">
        <v>253</v>
      </c>
      <c r="D18" s="188">
        <v>10.54</v>
      </c>
      <c r="E18" s="188">
        <v>21.36</v>
      </c>
      <c r="F18" s="188">
        <v>18.27</v>
      </c>
      <c r="G18" s="188">
        <v>337.96</v>
      </c>
    </row>
    <row r="19" spans="1:7" x14ac:dyDescent="0.2">
      <c r="A19" s="185" t="s">
        <v>226</v>
      </c>
      <c r="B19" s="191" t="s">
        <v>235</v>
      </c>
      <c r="C19" s="189">
        <v>200</v>
      </c>
      <c r="D19" s="188">
        <v>0.33</v>
      </c>
      <c r="E19" s="188">
        <v>0</v>
      </c>
      <c r="F19" s="188">
        <v>2.66</v>
      </c>
      <c r="G19" s="188">
        <v>91.98</v>
      </c>
    </row>
    <row r="20" spans="1:7" x14ac:dyDescent="0.2">
      <c r="A20" s="189"/>
      <c r="B20" s="186" t="s">
        <v>11</v>
      </c>
      <c r="C20" s="189">
        <v>40</v>
      </c>
      <c r="D20" s="188">
        <v>3.04</v>
      </c>
      <c r="E20" s="188">
        <v>0.32</v>
      </c>
      <c r="F20" s="188">
        <v>19.68</v>
      </c>
      <c r="G20" s="188">
        <v>98.34</v>
      </c>
    </row>
    <row r="21" spans="1:7" x14ac:dyDescent="0.2">
      <c r="A21" s="220"/>
      <c r="B21" s="220"/>
      <c r="C21" s="193"/>
      <c r="D21" s="192"/>
      <c r="E21" s="192"/>
      <c r="F21" s="192"/>
      <c r="G21" s="192"/>
    </row>
    <row r="22" spans="1:7" ht="27.95" customHeight="1" x14ac:dyDescent="0.2">
      <c r="A22" s="219" t="s">
        <v>209</v>
      </c>
      <c r="B22" s="219"/>
      <c r="C22" s="219"/>
      <c r="D22" s="190">
        <f>D23+D30</f>
        <v>37.809999999999995</v>
      </c>
      <c r="E22" s="190">
        <f t="shared" ref="E22:G22" si="2">E23+E30</f>
        <v>33.090000000000003</v>
      </c>
      <c r="F22" s="190">
        <f t="shared" si="2"/>
        <v>116.24000000000001</v>
      </c>
      <c r="G22" s="190">
        <f t="shared" si="2"/>
        <v>941.15</v>
      </c>
    </row>
    <row r="23" spans="1:7" x14ac:dyDescent="0.2">
      <c r="A23" s="217"/>
      <c r="B23" s="219" t="s">
        <v>66</v>
      </c>
      <c r="C23" s="219"/>
      <c r="D23" s="190">
        <f>D24+D25+D26+D27+D28</f>
        <v>30.109999999999996</v>
      </c>
      <c r="E23" s="190">
        <f t="shared" ref="E23:G23" si="3">E24+E25+E26+E27+E28</f>
        <v>23.89</v>
      </c>
      <c r="F23" s="190">
        <f t="shared" si="3"/>
        <v>68.56</v>
      </c>
      <c r="G23" s="190">
        <f t="shared" si="3"/>
        <v>617.41</v>
      </c>
    </row>
    <row r="24" spans="1:7" ht="25.5" x14ac:dyDescent="0.2">
      <c r="A24" s="206" t="s">
        <v>231</v>
      </c>
      <c r="B24" s="186" t="s">
        <v>249</v>
      </c>
      <c r="C24" s="189">
        <v>100</v>
      </c>
      <c r="D24" s="207">
        <v>19.559999999999999</v>
      </c>
      <c r="E24" s="207">
        <v>14.89</v>
      </c>
      <c r="F24" s="207">
        <v>8.23</v>
      </c>
      <c r="G24" s="207">
        <v>245</v>
      </c>
    </row>
    <row r="25" spans="1:7" x14ac:dyDescent="0.2">
      <c r="A25" s="187" t="s">
        <v>172</v>
      </c>
      <c r="B25" s="186" t="s">
        <v>157</v>
      </c>
      <c r="C25" s="189">
        <v>20</v>
      </c>
      <c r="D25" s="188">
        <v>0.18</v>
      </c>
      <c r="E25" s="188">
        <v>2.0099999999999998</v>
      </c>
      <c r="F25" s="188">
        <v>0.89</v>
      </c>
      <c r="G25" s="188">
        <v>23</v>
      </c>
    </row>
    <row r="26" spans="1:7" x14ac:dyDescent="0.2">
      <c r="A26" s="185" t="s">
        <v>219</v>
      </c>
      <c r="B26" s="186" t="s">
        <v>218</v>
      </c>
      <c r="C26" s="189">
        <v>200</v>
      </c>
      <c r="D26" s="188">
        <v>6.18</v>
      </c>
      <c r="E26" s="188">
        <v>6.67</v>
      </c>
      <c r="F26" s="188">
        <v>27.73</v>
      </c>
      <c r="G26" s="188">
        <v>195.67</v>
      </c>
    </row>
    <row r="27" spans="1:7" x14ac:dyDescent="0.2">
      <c r="A27" s="189" t="s">
        <v>42</v>
      </c>
      <c r="B27" s="186" t="s">
        <v>201</v>
      </c>
      <c r="C27" s="189">
        <v>200</v>
      </c>
      <c r="D27" s="188">
        <v>1.1499999999999999</v>
      </c>
      <c r="E27" s="188">
        <v>0</v>
      </c>
      <c r="F27" s="188">
        <v>12.03</v>
      </c>
      <c r="G27" s="188">
        <v>55.4</v>
      </c>
    </row>
    <row r="28" spans="1:7" x14ac:dyDescent="0.2">
      <c r="A28" s="189"/>
      <c r="B28" s="186" t="s">
        <v>11</v>
      </c>
      <c r="C28" s="189">
        <v>40</v>
      </c>
      <c r="D28" s="188">
        <v>3.04</v>
      </c>
      <c r="E28" s="188">
        <v>0.32</v>
      </c>
      <c r="F28" s="188">
        <v>19.68</v>
      </c>
      <c r="G28" s="188">
        <v>98.34</v>
      </c>
    </row>
    <row r="29" spans="1:7" x14ac:dyDescent="0.2">
      <c r="A29" s="221" t="s">
        <v>217</v>
      </c>
      <c r="B29" s="222"/>
      <c r="C29" s="217">
        <v>560</v>
      </c>
      <c r="D29" s="188"/>
      <c r="E29" s="188"/>
      <c r="F29" s="188"/>
      <c r="G29" s="188"/>
    </row>
    <row r="30" spans="1:7" x14ac:dyDescent="0.2">
      <c r="A30" s="189"/>
      <c r="B30" s="218" t="s">
        <v>241</v>
      </c>
      <c r="C30" s="218"/>
      <c r="D30" s="190">
        <f>D31+D32+D33</f>
        <v>7.7</v>
      </c>
      <c r="E30" s="190">
        <f t="shared" ref="E30:G30" si="4">E31+E32+E33</f>
        <v>9.2000000000000011</v>
      </c>
      <c r="F30" s="190">
        <f t="shared" si="4"/>
        <v>47.68</v>
      </c>
      <c r="G30" s="190">
        <f t="shared" si="4"/>
        <v>323.74</v>
      </c>
    </row>
    <row r="31" spans="1:7" ht="25.5" x14ac:dyDescent="0.2">
      <c r="A31" s="189" t="s">
        <v>254</v>
      </c>
      <c r="B31" s="186" t="s">
        <v>255</v>
      </c>
      <c r="C31" s="189" t="s">
        <v>256</v>
      </c>
      <c r="D31" s="188">
        <v>4.66</v>
      </c>
      <c r="E31" s="188">
        <v>8.8800000000000008</v>
      </c>
      <c r="F31" s="188">
        <v>18</v>
      </c>
      <c r="G31" s="188">
        <v>183.4</v>
      </c>
    </row>
    <row r="32" spans="1:7" ht="19.5" customHeight="1" x14ac:dyDescent="0.2">
      <c r="A32" s="187" t="s">
        <v>163</v>
      </c>
      <c r="B32" s="186" t="s">
        <v>10</v>
      </c>
      <c r="C32" s="187">
        <v>200</v>
      </c>
      <c r="D32" s="188">
        <v>0</v>
      </c>
      <c r="E32" s="188">
        <v>0</v>
      </c>
      <c r="F32" s="188">
        <v>10</v>
      </c>
      <c r="G32" s="188">
        <v>42</v>
      </c>
    </row>
    <row r="33" spans="1:7" x14ac:dyDescent="0.2">
      <c r="A33" s="189"/>
      <c r="B33" s="186" t="s">
        <v>11</v>
      </c>
      <c r="C33" s="189">
        <v>40</v>
      </c>
      <c r="D33" s="188">
        <v>3.04</v>
      </c>
      <c r="E33" s="188">
        <v>0.32</v>
      </c>
      <c r="F33" s="188">
        <v>19.68</v>
      </c>
      <c r="G33" s="188">
        <v>98.34</v>
      </c>
    </row>
    <row r="34" spans="1:7" x14ac:dyDescent="0.2">
      <c r="A34" s="220"/>
      <c r="B34" s="220"/>
      <c r="C34" s="217"/>
      <c r="D34" s="188"/>
      <c r="E34" s="188"/>
      <c r="F34" s="188"/>
      <c r="G34" s="188"/>
    </row>
    <row r="35" spans="1:7" ht="27.95" customHeight="1" x14ac:dyDescent="0.2">
      <c r="A35" s="219" t="s">
        <v>210</v>
      </c>
      <c r="B35" s="219"/>
      <c r="C35" s="219"/>
      <c r="D35" s="190">
        <f>D36+D42</f>
        <v>27.45</v>
      </c>
      <c r="E35" s="190">
        <f t="shared" ref="E35:G35" si="5">E36+E42</f>
        <v>25.919999999999998</v>
      </c>
      <c r="F35" s="190">
        <f t="shared" si="5"/>
        <v>139.19</v>
      </c>
      <c r="G35" s="190">
        <f t="shared" si="5"/>
        <v>1020.57</v>
      </c>
    </row>
    <row r="36" spans="1:7" x14ac:dyDescent="0.2">
      <c r="A36" s="217"/>
      <c r="B36" s="219" t="s">
        <v>66</v>
      </c>
      <c r="C36" s="219"/>
      <c r="D36" s="190">
        <f>D37+D38+D39+D40</f>
        <v>16.88</v>
      </c>
      <c r="E36" s="190">
        <f t="shared" ref="E36:G36" si="6">E37+E38+E39+E40</f>
        <v>12.899999999999999</v>
      </c>
      <c r="F36" s="190">
        <f t="shared" si="6"/>
        <v>97.050000000000011</v>
      </c>
      <c r="G36" s="190">
        <f t="shared" si="6"/>
        <v>595.35</v>
      </c>
    </row>
    <row r="37" spans="1:7" x14ac:dyDescent="0.2">
      <c r="A37" s="197" t="s">
        <v>248</v>
      </c>
      <c r="B37" s="198" t="s">
        <v>138</v>
      </c>
      <c r="C37" s="197">
        <v>115</v>
      </c>
      <c r="D37" s="199">
        <v>6.32</v>
      </c>
      <c r="E37" s="199">
        <v>8.7899999999999991</v>
      </c>
      <c r="F37" s="199">
        <v>19.37</v>
      </c>
      <c r="G37" s="199">
        <v>187.01</v>
      </c>
    </row>
    <row r="38" spans="1:7" x14ac:dyDescent="0.2">
      <c r="A38" s="185" t="s">
        <v>33</v>
      </c>
      <c r="B38" s="186" t="s">
        <v>12</v>
      </c>
      <c r="C38" s="187" t="s">
        <v>220</v>
      </c>
      <c r="D38" s="188">
        <v>7.52</v>
      </c>
      <c r="E38" s="188">
        <v>3.79</v>
      </c>
      <c r="F38" s="188">
        <v>48</v>
      </c>
      <c r="G38" s="188">
        <v>268</v>
      </c>
    </row>
    <row r="39" spans="1:7" ht="21.75" customHeight="1" x14ac:dyDescent="0.2">
      <c r="A39" s="187" t="s">
        <v>163</v>
      </c>
      <c r="B39" s="186" t="s">
        <v>10</v>
      </c>
      <c r="C39" s="187">
        <v>200</v>
      </c>
      <c r="D39" s="188">
        <v>0</v>
      </c>
      <c r="E39" s="188">
        <v>0</v>
      </c>
      <c r="F39" s="188">
        <v>10</v>
      </c>
      <c r="G39" s="188">
        <v>42</v>
      </c>
    </row>
    <row r="40" spans="1:7" x14ac:dyDescent="0.2">
      <c r="A40" s="189"/>
      <c r="B40" s="186" t="s">
        <v>11</v>
      </c>
      <c r="C40" s="189">
        <v>40</v>
      </c>
      <c r="D40" s="188">
        <v>3.04</v>
      </c>
      <c r="E40" s="188">
        <v>0.32</v>
      </c>
      <c r="F40" s="188">
        <v>19.68</v>
      </c>
      <c r="G40" s="188">
        <v>98.34</v>
      </c>
    </row>
    <row r="41" spans="1:7" x14ac:dyDescent="0.2">
      <c r="A41" s="221" t="s">
        <v>217</v>
      </c>
      <c r="B41" s="222"/>
      <c r="C41" s="217">
        <v>555</v>
      </c>
      <c r="D41" s="188"/>
      <c r="E41" s="188"/>
      <c r="F41" s="188"/>
      <c r="G41" s="188"/>
    </row>
    <row r="42" spans="1:7" x14ac:dyDescent="0.2">
      <c r="A42" s="185"/>
      <c r="B42" s="218" t="s">
        <v>241</v>
      </c>
      <c r="C42" s="218"/>
      <c r="D42" s="215">
        <f>D43+D44+D45</f>
        <v>10.57</v>
      </c>
      <c r="E42" s="215">
        <f t="shared" ref="E42:G42" si="7">E43+E44+E45</f>
        <v>13.02</v>
      </c>
      <c r="F42" s="215">
        <f t="shared" si="7"/>
        <v>42.14</v>
      </c>
      <c r="G42" s="215">
        <f t="shared" si="7"/>
        <v>425.22</v>
      </c>
    </row>
    <row r="43" spans="1:7" ht="25.5" x14ac:dyDescent="0.2">
      <c r="A43" s="189" t="s">
        <v>117</v>
      </c>
      <c r="B43" s="186" t="s">
        <v>257</v>
      </c>
      <c r="C43" s="189" t="s">
        <v>256</v>
      </c>
      <c r="D43" s="188">
        <v>7.2</v>
      </c>
      <c r="E43" s="188">
        <v>12.7</v>
      </c>
      <c r="F43" s="188">
        <v>19.8</v>
      </c>
      <c r="G43" s="188">
        <v>234.9</v>
      </c>
    </row>
    <row r="44" spans="1:7" x14ac:dyDescent="0.2">
      <c r="A44" s="185" t="s">
        <v>226</v>
      </c>
      <c r="B44" s="191" t="s">
        <v>235</v>
      </c>
      <c r="C44" s="189">
        <v>200</v>
      </c>
      <c r="D44" s="188">
        <v>0.33</v>
      </c>
      <c r="E44" s="188">
        <v>0</v>
      </c>
      <c r="F44" s="188">
        <v>2.66</v>
      </c>
      <c r="G44" s="188">
        <v>91.98</v>
      </c>
    </row>
    <row r="45" spans="1:7" x14ac:dyDescent="0.2">
      <c r="A45" s="189"/>
      <c r="B45" s="186" t="s">
        <v>11</v>
      </c>
      <c r="C45" s="189">
        <v>40</v>
      </c>
      <c r="D45" s="188">
        <v>3.04</v>
      </c>
      <c r="E45" s="188">
        <v>0.32</v>
      </c>
      <c r="F45" s="188">
        <v>19.68</v>
      </c>
      <c r="G45" s="188">
        <v>98.34</v>
      </c>
    </row>
    <row r="46" spans="1:7" x14ac:dyDescent="0.2">
      <c r="A46" s="220"/>
      <c r="B46" s="220"/>
      <c r="C46" s="217"/>
      <c r="D46" s="188"/>
      <c r="E46" s="188"/>
      <c r="F46" s="188"/>
      <c r="G46" s="188"/>
    </row>
    <row r="47" spans="1:7" ht="27.95" customHeight="1" x14ac:dyDescent="0.2">
      <c r="A47" s="219" t="s">
        <v>211</v>
      </c>
      <c r="B47" s="219"/>
      <c r="C47" s="219"/>
      <c r="D47" s="190">
        <f>D48+D54</f>
        <v>32.199999999999996</v>
      </c>
      <c r="E47" s="190">
        <f t="shared" ref="E47:G47" si="8">E48+E54</f>
        <v>53.919999999999995</v>
      </c>
      <c r="F47" s="190">
        <f t="shared" si="8"/>
        <v>150.94999999999999</v>
      </c>
      <c r="G47" s="190">
        <f t="shared" si="8"/>
        <v>1248.3400000000001</v>
      </c>
    </row>
    <row r="48" spans="1:7" x14ac:dyDescent="0.2">
      <c r="A48" s="217"/>
      <c r="B48" s="219" t="s">
        <v>66</v>
      </c>
      <c r="C48" s="219"/>
      <c r="D48" s="190">
        <f>D49+D50+D51+D52</f>
        <v>22.839999999999996</v>
      </c>
      <c r="E48" s="190">
        <f t="shared" ref="E48:G48" si="9">E49+E50+E51+E52</f>
        <v>45.519999999999996</v>
      </c>
      <c r="F48" s="190">
        <f t="shared" si="9"/>
        <v>99.009999999999991</v>
      </c>
      <c r="G48" s="190">
        <f t="shared" si="9"/>
        <v>906.64</v>
      </c>
    </row>
    <row r="49" spans="1:7" x14ac:dyDescent="0.2">
      <c r="A49" s="185" t="s">
        <v>169</v>
      </c>
      <c r="B49" s="186" t="s">
        <v>223</v>
      </c>
      <c r="C49" s="189" t="s">
        <v>227</v>
      </c>
      <c r="D49" s="188">
        <v>16.649999999999999</v>
      </c>
      <c r="E49" s="188">
        <v>27.2</v>
      </c>
      <c r="F49" s="188">
        <v>29.3</v>
      </c>
      <c r="G49" s="188">
        <v>428.9</v>
      </c>
    </row>
    <row r="50" spans="1:7" x14ac:dyDescent="0.2">
      <c r="A50" s="189" t="s">
        <v>42</v>
      </c>
      <c r="B50" s="186" t="s">
        <v>201</v>
      </c>
      <c r="C50" s="189">
        <v>200</v>
      </c>
      <c r="D50" s="188">
        <v>1.1499999999999999</v>
      </c>
      <c r="E50" s="188">
        <v>0</v>
      </c>
      <c r="F50" s="188">
        <v>12.03</v>
      </c>
      <c r="G50" s="188">
        <v>55.4</v>
      </c>
    </row>
    <row r="51" spans="1:7" x14ac:dyDescent="0.2">
      <c r="A51" s="189"/>
      <c r="B51" s="186" t="s">
        <v>11</v>
      </c>
      <c r="C51" s="189">
        <v>40</v>
      </c>
      <c r="D51" s="188">
        <v>3.04</v>
      </c>
      <c r="E51" s="188">
        <v>0.32</v>
      </c>
      <c r="F51" s="188">
        <v>19.68</v>
      </c>
      <c r="G51" s="188">
        <v>98.34</v>
      </c>
    </row>
    <row r="52" spans="1:7" x14ac:dyDescent="0.2">
      <c r="A52" s="197"/>
      <c r="B52" s="198" t="s">
        <v>267</v>
      </c>
      <c r="C52" s="197">
        <v>60</v>
      </c>
      <c r="D52" s="199">
        <v>2</v>
      </c>
      <c r="E52" s="199">
        <v>18</v>
      </c>
      <c r="F52" s="199">
        <v>38</v>
      </c>
      <c r="G52" s="199">
        <v>324</v>
      </c>
    </row>
    <row r="53" spans="1:7" ht="15" customHeight="1" x14ac:dyDescent="0.2">
      <c r="A53" s="221"/>
      <c r="B53" s="222"/>
      <c r="C53" s="217"/>
      <c r="D53" s="188"/>
      <c r="E53" s="188"/>
      <c r="F53" s="188"/>
      <c r="G53" s="188"/>
    </row>
    <row r="54" spans="1:7" ht="15" customHeight="1" x14ac:dyDescent="0.2">
      <c r="A54" s="189"/>
      <c r="B54" s="218" t="s">
        <v>241</v>
      </c>
      <c r="C54" s="218"/>
      <c r="D54" s="190">
        <f>D55+D56+D57</f>
        <v>9.36</v>
      </c>
      <c r="E54" s="190">
        <f t="shared" ref="E54:G54" si="10">E55+E56+E57</f>
        <v>8.4</v>
      </c>
      <c r="F54" s="190">
        <f t="shared" si="10"/>
        <v>51.940000000000005</v>
      </c>
      <c r="G54" s="190">
        <f t="shared" si="10"/>
        <v>341.70000000000005</v>
      </c>
    </row>
    <row r="55" spans="1:7" ht="24" customHeight="1" x14ac:dyDescent="0.2">
      <c r="A55" s="189" t="s">
        <v>124</v>
      </c>
      <c r="B55" s="186" t="s">
        <v>258</v>
      </c>
      <c r="C55" s="189" t="s">
        <v>256</v>
      </c>
      <c r="D55" s="188">
        <v>6.32</v>
      </c>
      <c r="E55" s="188">
        <v>8.08</v>
      </c>
      <c r="F55" s="188">
        <v>22.26</v>
      </c>
      <c r="G55" s="188">
        <v>201.36</v>
      </c>
    </row>
    <row r="56" spans="1:7" ht="15" customHeight="1" x14ac:dyDescent="0.2">
      <c r="A56" s="187" t="s">
        <v>163</v>
      </c>
      <c r="B56" s="186" t="s">
        <v>10</v>
      </c>
      <c r="C56" s="187">
        <v>200</v>
      </c>
      <c r="D56" s="188">
        <v>0</v>
      </c>
      <c r="E56" s="188">
        <v>0</v>
      </c>
      <c r="F56" s="188">
        <v>10</v>
      </c>
      <c r="G56" s="188">
        <v>42</v>
      </c>
    </row>
    <row r="57" spans="1:7" ht="13.5" customHeight="1" x14ac:dyDescent="0.2">
      <c r="A57" s="189"/>
      <c r="B57" s="186" t="s">
        <v>11</v>
      </c>
      <c r="C57" s="189">
        <v>40</v>
      </c>
      <c r="D57" s="188">
        <v>3.04</v>
      </c>
      <c r="E57" s="188">
        <v>0.32</v>
      </c>
      <c r="F57" s="188">
        <v>19.68</v>
      </c>
      <c r="G57" s="188">
        <v>98.34</v>
      </c>
    </row>
    <row r="58" spans="1:7" ht="18.75" customHeight="1" x14ac:dyDescent="0.2">
      <c r="A58" s="220"/>
      <c r="B58" s="220"/>
      <c r="C58" s="217"/>
      <c r="D58" s="188"/>
      <c r="E58" s="188"/>
      <c r="F58" s="188"/>
      <c r="G58" s="188"/>
    </row>
    <row r="59" spans="1:7" ht="27" customHeight="1" x14ac:dyDescent="0.2">
      <c r="A59" s="219" t="s">
        <v>212</v>
      </c>
      <c r="B59" s="219"/>
      <c r="C59" s="219"/>
      <c r="D59" s="190">
        <f>D60+D66</f>
        <v>32.58</v>
      </c>
      <c r="E59" s="190">
        <f>E60+E66</f>
        <v>33.78</v>
      </c>
      <c r="F59" s="190">
        <f>F60+F66</f>
        <v>120.42</v>
      </c>
      <c r="G59" s="190">
        <f>G60+G66</f>
        <v>1027.8400000000001</v>
      </c>
    </row>
    <row r="60" spans="1:7" ht="16.5" customHeight="1" x14ac:dyDescent="0.2">
      <c r="A60" s="217"/>
      <c r="B60" s="219" t="s">
        <v>66</v>
      </c>
      <c r="C60" s="219"/>
      <c r="D60" s="190">
        <f>D61+D62+D63+D64</f>
        <v>22.13</v>
      </c>
      <c r="E60" s="190">
        <f t="shared" ref="E60:G60" si="11">E61+E62+E63+E64</f>
        <v>16.16</v>
      </c>
      <c r="F60" s="190">
        <f t="shared" si="11"/>
        <v>74.180000000000007</v>
      </c>
      <c r="G60" s="190">
        <f t="shared" si="11"/>
        <v>545.17000000000007</v>
      </c>
    </row>
    <row r="61" spans="1:7" ht="15" customHeight="1" x14ac:dyDescent="0.2">
      <c r="A61" s="189" t="s">
        <v>246</v>
      </c>
      <c r="B61" s="186" t="s">
        <v>247</v>
      </c>
      <c r="C61" s="189">
        <v>100</v>
      </c>
      <c r="D61" s="188">
        <v>13.98</v>
      </c>
      <c r="E61" s="188">
        <v>5.36</v>
      </c>
      <c r="F61" s="188">
        <v>10.26</v>
      </c>
      <c r="G61" s="188">
        <v>145.24</v>
      </c>
    </row>
    <row r="62" spans="1:7" ht="18" customHeight="1" x14ac:dyDescent="0.2">
      <c r="A62" s="189" t="s">
        <v>34</v>
      </c>
      <c r="B62" s="186" t="s">
        <v>32</v>
      </c>
      <c r="C62" s="194">
        <v>200</v>
      </c>
      <c r="D62" s="188">
        <v>4.3499999999999996</v>
      </c>
      <c r="E62" s="188">
        <v>10.4</v>
      </c>
      <c r="F62" s="188">
        <v>29.32</v>
      </c>
      <c r="G62" s="188">
        <v>235</v>
      </c>
    </row>
    <row r="63" spans="1:7" x14ac:dyDescent="0.2">
      <c r="A63" s="187" t="s">
        <v>163</v>
      </c>
      <c r="B63" s="186" t="s">
        <v>10</v>
      </c>
      <c r="C63" s="187">
        <v>200</v>
      </c>
      <c r="D63" s="188">
        <v>0</v>
      </c>
      <c r="E63" s="188">
        <v>0</v>
      </c>
      <c r="F63" s="188">
        <v>10</v>
      </c>
      <c r="G63" s="188">
        <v>42</v>
      </c>
    </row>
    <row r="64" spans="1:7" x14ac:dyDescent="0.2">
      <c r="A64" s="189"/>
      <c r="B64" s="186" t="s">
        <v>11</v>
      </c>
      <c r="C64" s="189">
        <v>50</v>
      </c>
      <c r="D64" s="188">
        <v>3.8</v>
      </c>
      <c r="E64" s="188">
        <v>0.4</v>
      </c>
      <c r="F64" s="188">
        <v>24.6</v>
      </c>
      <c r="G64" s="188">
        <v>122.93</v>
      </c>
    </row>
    <row r="65" spans="1:7" x14ac:dyDescent="0.2">
      <c r="A65" s="221" t="s">
        <v>217</v>
      </c>
      <c r="B65" s="222"/>
      <c r="C65" s="217">
        <v>550</v>
      </c>
      <c r="D65" s="188"/>
      <c r="E65" s="188"/>
      <c r="F65" s="188"/>
      <c r="G65" s="188"/>
    </row>
    <row r="66" spans="1:7" x14ac:dyDescent="0.2">
      <c r="A66" s="185"/>
      <c r="B66" s="218" t="s">
        <v>241</v>
      </c>
      <c r="C66" s="218"/>
      <c r="D66" s="215">
        <f>D67+D68+D69</f>
        <v>10.45</v>
      </c>
      <c r="E66" s="215">
        <f t="shared" ref="E66:G66" si="12">E67+E68+E69</f>
        <v>17.62</v>
      </c>
      <c r="F66" s="215">
        <f t="shared" si="12"/>
        <v>46.239999999999995</v>
      </c>
      <c r="G66" s="215">
        <f t="shared" si="12"/>
        <v>482.67000000000007</v>
      </c>
    </row>
    <row r="67" spans="1:7" ht="25.5" x14ac:dyDescent="0.2">
      <c r="A67" s="189" t="s">
        <v>166</v>
      </c>
      <c r="B67" s="186" t="s">
        <v>259</v>
      </c>
      <c r="C67" s="189" t="s">
        <v>256</v>
      </c>
      <c r="D67" s="188">
        <v>7.08</v>
      </c>
      <c r="E67" s="188">
        <v>17.3</v>
      </c>
      <c r="F67" s="188">
        <v>23.9</v>
      </c>
      <c r="G67" s="188">
        <v>292.35000000000002</v>
      </c>
    </row>
    <row r="68" spans="1:7" x14ac:dyDescent="0.2">
      <c r="A68" s="185" t="s">
        <v>226</v>
      </c>
      <c r="B68" s="191" t="s">
        <v>235</v>
      </c>
      <c r="C68" s="189">
        <v>200</v>
      </c>
      <c r="D68" s="188">
        <v>0.33</v>
      </c>
      <c r="E68" s="188">
        <v>0</v>
      </c>
      <c r="F68" s="188">
        <v>2.66</v>
      </c>
      <c r="G68" s="188">
        <v>91.98</v>
      </c>
    </row>
    <row r="69" spans="1:7" x14ac:dyDescent="0.2">
      <c r="A69" s="189"/>
      <c r="B69" s="186" t="s">
        <v>11</v>
      </c>
      <c r="C69" s="189">
        <v>40</v>
      </c>
      <c r="D69" s="188">
        <v>3.04</v>
      </c>
      <c r="E69" s="188">
        <v>0.32</v>
      </c>
      <c r="F69" s="188">
        <v>19.68</v>
      </c>
      <c r="G69" s="188">
        <v>98.34</v>
      </c>
    </row>
    <row r="70" spans="1:7" x14ac:dyDescent="0.2">
      <c r="A70" s="220"/>
      <c r="B70" s="220"/>
      <c r="C70" s="217"/>
      <c r="D70" s="188"/>
      <c r="E70" s="188"/>
      <c r="F70" s="188"/>
      <c r="G70" s="188"/>
    </row>
    <row r="71" spans="1:7" ht="29.25" customHeight="1" x14ac:dyDescent="0.2">
      <c r="A71" s="219" t="s">
        <v>213</v>
      </c>
      <c r="B71" s="219"/>
      <c r="C71" s="219"/>
      <c r="D71" s="190">
        <f>D72+D78</f>
        <v>34.11</v>
      </c>
      <c r="E71" s="190">
        <f>E72+E78</f>
        <v>34.299999999999997</v>
      </c>
      <c r="F71" s="190">
        <f>F72+F78</f>
        <v>124.70000000000002</v>
      </c>
      <c r="G71" s="190">
        <f>G72+G78</f>
        <v>1001.05</v>
      </c>
    </row>
    <row r="72" spans="1:7" x14ac:dyDescent="0.2">
      <c r="A72" s="217"/>
      <c r="B72" s="219" t="s">
        <v>66</v>
      </c>
      <c r="C72" s="219"/>
      <c r="D72" s="190">
        <f>D73+D74+D75+D76+D77</f>
        <v>20.41</v>
      </c>
      <c r="E72" s="190">
        <f t="shared" ref="E72:G72" si="13">E73+E74+E75+E76+E77</f>
        <v>16.63</v>
      </c>
      <c r="F72" s="190">
        <f t="shared" si="13"/>
        <v>78.930000000000007</v>
      </c>
      <c r="G72" s="190">
        <f t="shared" si="13"/>
        <v>575.98</v>
      </c>
    </row>
    <row r="73" spans="1:7" x14ac:dyDescent="0.2">
      <c r="A73" s="197" t="s">
        <v>232</v>
      </c>
      <c r="B73" s="198" t="s">
        <v>242</v>
      </c>
      <c r="C73" s="197" t="s">
        <v>243</v>
      </c>
      <c r="D73" s="199">
        <v>4.12</v>
      </c>
      <c r="E73" s="199">
        <v>0.87</v>
      </c>
      <c r="F73" s="199">
        <v>22.73</v>
      </c>
      <c r="G73" s="199">
        <v>142.32</v>
      </c>
    </row>
    <row r="74" spans="1:7" ht="27.95" customHeight="1" x14ac:dyDescent="0.2">
      <c r="A74" s="189" t="s">
        <v>161</v>
      </c>
      <c r="B74" s="186" t="s">
        <v>186</v>
      </c>
      <c r="C74" s="189" t="s">
        <v>221</v>
      </c>
      <c r="D74" s="188">
        <v>13.29</v>
      </c>
      <c r="E74" s="188">
        <v>14.76</v>
      </c>
      <c r="F74" s="188">
        <v>25.2</v>
      </c>
      <c r="G74" s="188">
        <v>286.66000000000003</v>
      </c>
    </row>
    <row r="75" spans="1:7" x14ac:dyDescent="0.2">
      <c r="A75" s="187" t="s">
        <v>163</v>
      </c>
      <c r="B75" s="186" t="s">
        <v>10</v>
      </c>
      <c r="C75" s="187">
        <v>200</v>
      </c>
      <c r="D75" s="188">
        <v>0</v>
      </c>
      <c r="E75" s="188">
        <v>0</v>
      </c>
      <c r="F75" s="188">
        <v>10</v>
      </c>
      <c r="G75" s="188">
        <v>42</v>
      </c>
    </row>
    <row r="76" spans="1:7" x14ac:dyDescent="0.2">
      <c r="A76" s="197"/>
      <c r="B76" s="198" t="s">
        <v>222</v>
      </c>
      <c r="C76" s="197">
        <v>40</v>
      </c>
      <c r="D76" s="199">
        <v>3</v>
      </c>
      <c r="E76" s="199">
        <v>1</v>
      </c>
      <c r="F76" s="199">
        <v>21</v>
      </c>
      <c r="G76" s="199">
        <v>105</v>
      </c>
    </row>
    <row r="77" spans="1:7" ht="11.25" customHeight="1" x14ac:dyDescent="0.2">
      <c r="A77" s="221" t="s">
        <v>217</v>
      </c>
      <c r="B77" s="222"/>
      <c r="C77" s="193">
        <v>550</v>
      </c>
      <c r="D77" s="192"/>
      <c r="E77" s="192"/>
      <c r="F77" s="192"/>
      <c r="G77" s="192"/>
    </row>
    <row r="78" spans="1:7" ht="12" customHeight="1" x14ac:dyDescent="0.2">
      <c r="A78" s="185"/>
      <c r="B78" s="218" t="s">
        <v>241</v>
      </c>
      <c r="C78" s="218"/>
      <c r="D78" s="215">
        <v>13.7</v>
      </c>
      <c r="E78" s="215">
        <f t="shared" ref="E78" si="14">E79+E81</f>
        <v>17.670000000000002</v>
      </c>
      <c r="F78" s="215">
        <v>45.77</v>
      </c>
      <c r="G78" s="215">
        <v>425.07</v>
      </c>
    </row>
    <row r="79" spans="1:7" ht="12" customHeight="1" x14ac:dyDescent="0.2">
      <c r="A79" s="189" t="s">
        <v>167</v>
      </c>
      <c r="B79" s="186" t="s">
        <v>260</v>
      </c>
      <c r="C79" s="189" t="s">
        <v>256</v>
      </c>
      <c r="D79" s="188">
        <v>9.51</v>
      </c>
      <c r="E79" s="188">
        <v>17.350000000000001</v>
      </c>
      <c r="F79" s="188">
        <v>14.06</v>
      </c>
      <c r="G79" s="188">
        <v>271.33</v>
      </c>
    </row>
    <row r="80" spans="1:7" ht="12" customHeight="1" x14ac:dyDescent="0.2">
      <c r="A80" s="189" t="s">
        <v>42</v>
      </c>
      <c r="B80" s="186" t="s">
        <v>201</v>
      </c>
      <c r="C80" s="189">
        <v>200</v>
      </c>
      <c r="D80" s="188">
        <v>1.1499999999999999</v>
      </c>
      <c r="E80" s="188">
        <v>0</v>
      </c>
      <c r="F80" s="188">
        <v>12.03</v>
      </c>
      <c r="G80" s="188">
        <v>55.4</v>
      </c>
    </row>
    <row r="81" spans="1:7" x14ac:dyDescent="0.2">
      <c r="A81" s="189"/>
      <c r="B81" s="186" t="s">
        <v>11</v>
      </c>
      <c r="C81" s="189">
        <v>40</v>
      </c>
      <c r="D81" s="188">
        <v>3.04</v>
      </c>
      <c r="E81" s="188">
        <v>0.32</v>
      </c>
      <c r="F81" s="188">
        <v>19.68</v>
      </c>
      <c r="G81" s="188">
        <v>98.34</v>
      </c>
    </row>
    <row r="82" spans="1:7" x14ac:dyDescent="0.2">
      <c r="A82" s="219" t="s">
        <v>64</v>
      </c>
      <c r="B82" s="219"/>
      <c r="C82" s="219"/>
      <c r="D82" s="190">
        <f>D83+D89</f>
        <v>35.36</v>
      </c>
      <c r="E82" s="190">
        <f t="shared" ref="E82:G82" si="15">E83+E89</f>
        <v>52.730000000000004</v>
      </c>
      <c r="F82" s="190">
        <f t="shared" si="15"/>
        <v>130.24</v>
      </c>
      <c r="G82" s="190">
        <f t="shared" si="15"/>
        <v>1241.81</v>
      </c>
    </row>
    <row r="83" spans="1:7" x14ac:dyDescent="0.2">
      <c r="A83" s="217"/>
      <c r="B83" s="219" t="s">
        <v>66</v>
      </c>
      <c r="C83" s="219"/>
      <c r="D83" s="190">
        <f>D84+D85+D86+D87</f>
        <v>21.189999999999998</v>
      </c>
      <c r="E83" s="190">
        <f t="shared" ref="E83:G83" si="16">E84+E85+E86+E87</f>
        <v>35.630000000000003</v>
      </c>
      <c r="F83" s="190">
        <f t="shared" si="16"/>
        <v>79.860000000000014</v>
      </c>
      <c r="G83" s="190">
        <f t="shared" si="16"/>
        <v>810.44</v>
      </c>
    </row>
    <row r="84" spans="1:7" x14ac:dyDescent="0.2">
      <c r="A84" s="185" t="s">
        <v>233</v>
      </c>
      <c r="B84" s="186" t="s">
        <v>234</v>
      </c>
      <c r="C84" s="194">
        <v>100</v>
      </c>
      <c r="D84" s="192">
        <v>11.34</v>
      </c>
      <c r="E84" s="192">
        <v>29</v>
      </c>
      <c r="F84" s="192">
        <v>17</v>
      </c>
      <c r="G84" s="192">
        <v>374.36</v>
      </c>
    </row>
    <row r="85" spans="1:7" ht="27.95" customHeight="1" x14ac:dyDescent="0.2">
      <c r="A85" s="208" t="s">
        <v>38</v>
      </c>
      <c r="B85" s="209" t="s">
        <v>36</v>
      </c>
      <c r="C85" s="208">
        <v>200</v>
      </c>
      <c r="D85" s="210">
        <v>5.72</v>
      </c>
      <c r="E85" s="210">
        <v>6.23</v>
      </c>
      <c r="F85" s="210">
        <v>35.6</v>
      </c>
      <c r="G85" s="210">
        <v>221.17</v>
      </c>
    </row>
    <row r="86" spans="1:7" x14ac:dyDescent="0.2">
      <c r="A86" s="185" t="s">
        <v>226</v>
      </c>
      <c r="B86" s="191" t="s">
        <v>235</v>
      </c>
      <c r="C86" s="189">
        <v>200</v>
      </c>
      <c r="D86" s="188">
        <v>0.33</v>
      </c>
      <c r="E86" s="188">
        <v>0</v>
      </c>
      <c r="F86" s="188">
        <v>2.66</v>
      </c>
      <c r="G86" s="188">
        <v>91.98</v>
      </c>
    </row>
    <row r="87" spans="1:7" ht="25.5" customHeight="1" x14ac:dyDescent="0.2">
      <c r="A87" s="189"/>
      <c r="B87" s="186" t="s">
        <v>11</v>
      </c>
      <c r="C87" s="189">
        <v>50</v>
      </c>
      <c r="D87" s="188">
        <v>3.8</v>
      </c>
      <c r="E87" s="188">
        <v>0.4</v>
      </c>
      <c r="F87" s="188">
        <v>24.6</v>
      </c>
      <c r="G87" s="188">
        <v>122.93</v>
      </c>
    </row>
    <row r="88" spans="1:7" ht="13.5" customHeight="1" x14ac:dyDescent="0.2">
      <c r="A88" s="221" t="s">
        <v>217</v>
      </c>
      <c r="B88" s="222"/>
      <c r="C88" s="193">
        <v>550</v>
      </c>
      <c r="D88" s="192"/>
      <c r="E88" s="192"/>
      <c r="F88" s="192"/>
      <c r="G88" s="192"/>
    </row>
    <row r="89" spans="1:7" ht="24" customHeight="1" x14ac:dyDescent="0.2">
      <c r="A89" s="189"/>
      <c r="B89" s="218" t="s">
        <v>241</v>
      </c>
      <c r="C89" s="218"/>
      <c r="D89" s="190">
        <f>D90+D91+D92</f>
        <v>14.170000000000002</v>
      </c>
      <c r="E89" s="190">
        <f t="shared" ref="E89:G89" si="17">E90+E91+E92</f>
        <v>17.100000000000001</v>
      </c>
      <c r="F89" s="190">
        <f t="shared" si="17"/>
        <v>50.379999999999995</v>
      </c>
      <c r="G89" s="190">
        <f t="shared" si="17"/>
        <v>431.37</v>
      </c>
    </row>
    <row r="90" spans="1:7" ht="24" customHeight="1" x14ac:dyDescent="0.2">
      <c r="A90" s="185" t="s">
        <v>101</v>
      </c>
      <c r="B90" s="186" t="s">
        <v>261</v>
      </c>
      <c r="C90" s="189" t="s">
        <v>256</v>
      </c>
      <c r="D90" s="188">
        <v>11.13</v>
      </c>
      <c r="E90" s="188">
        <v>16.78</v>
      </c>
      <c r="F90" s="188">
        <v>20.7</v>
      </c>
      <c r="G90" s="188">
        <v>291.02999999999997</v>
      </c>
    </row>
    <row r="91" spans="1:7" ht="14.25" customHeight="1" x14ac:dyDescent="0.2">
      <c r="A91" s="187" t="s">
        <v>163</v>
      </c>
      <c r="B91" s="186" t="s">
        <v>10</v>
      </c>
      <c r="C91" s="187">
        <v>200</v>
      </c>
      <c r="D91" s="188">
        <v>0</v>
      </c>
      <c r="E91" s="188">
        <v>0</v>
      </c>
      <c r="F91" s="188">
        <v>10</v>
      </c>
      <c r="G91" s="188">
        <v>42</v>
      </c>
    </row>
    <row r="92" spans="1:7" ht="14.25" customHeight="1" x14ac:dyDescent="0.2">
      <c r="A92" s="189"/>
      <c r="B92" s="186" t="s">
        <v>11</v>
      </c>
      <c r="C92" s="189">
        <v>40</v>
      </c>
      <c r="D92" s="188">
        <v>3.04</v>
      </c>
      <c r="E92" s="188">
        <v>0.32</v>
      </c>
      <c r="F92" s="188">
        <v>19.68</v>
      </c>
      <c r="G92" s="188">
        <v>98.34</v>
      </c>
    </row>
    <row r="93" spans="1:7" ht="17.25" customHeight="1" x14ac:dyDescent="0.2">
      <c r="A93" s="220"/>
      <c r="B93" s="220"/>
      <c r="C93" s="195"/>
      <c r="D93" s="188"/>
      <c r="E93" s="188"/>
      <c r="F93" s="188"/>
      <c r="G93" s="188"/>
    </row>
    <row r="94" spans="1:7" ht="23.25" customHeight="1" x14ac:dyDescent="0.2">
      <c r="A94" s="219" t="s">
        <v>214</v>
      </c>
      <c r="B94" s="219"/>
      <c r="C94" s="219"/>
      <c r="D94" s="190">
        <f>D95+D101</f>
        <v>29.5</v>
      </c>
      <c r="E94" s="190">
        <f t="shared" ref="E94:G94" si="18">E95+E101</f>
        <v>31.759999999999998</v>
      </c>
      <c r="F94" s="190">
        <f t="shared" si="18"/>
        <v>131.26</v>
      </c>
      <c r="G94" s="190">
        <f t="shared" si="18"/>
        <v>959.07</v>
      </c>
    </row>
    <row r="95" spans="1:7" x14ac:dyDescent="0.2">
      <c r="A95" s="217"/>
      <c r="B95" s="216" t="s">
        <v>244</v>
      </c>
      <c r="C95" s="217"/>
      <c r="D95" s="190">
        <f>D96+D97+D98+D99</f>
        <v>15.629999999999999</v>
      </c>
      <c r="E95" s="190">
        <f t="shared" ref="E95:G95" si="19">E96+E97+E98+E99</f>
        <v>18.29</v>
      </c>
      <c r="F95" s="190">
        <f t="shared" si="19"/>
        <v>80.09</v>
      </c>
      <c r="G95" s="190">
        <f t="shared" si="19"/>
        <v>557.68000000000006</v>
      </c>
    </row>
    <row r="96" spans="1:7" ht="27.95" customHeight="1" x14ac:dyDescent="0.2">
      <c r="A96" s="189" t="s">
        <v>236</v>
      </c>
      <c r="B96" s="186" t="s">
        <v>262</v>
      </c>
      <c r="C96" s="194">
        <v>100</v>
      </c>
      <c r="D96" s="188">
        <v>1.6</v>
      </c>
      <c r="E96" s="188">
        <v>5.0999999999999996</v>
      </c>
      <c r="F96" s="188">
        <v>8.24</v>
      </c>
      <c r="G96" s="188">
        <v>87.68</v>
      </c>
    </row>
    <row r="97" spans="1:7" x14ac:dyDescent="0.2">
      <c r="A97" s="189" t="s">
        <v>237</v>
      </c>
      <c r="B97" s="186" t="s">
        <v>238</v>
      </c>
      <c r="C97" s="189">
        <v>200</v>
      </c>
      <c r="D97" s="188">
        <v>10.23</v>
      </c>
      <c r="E97" s="188">
        <v>12.79</v>
      </c>
      <c r="F97" s="188">
        <v>37.25</v>
      </c>
      <c r="G97" s="188">
        <v>305.07</v>
      </c>
    </row>
    <row r="98" spans="1:7" x14ac:dyDescent="0.2">
      <c r="A98" s="187" t="s">
        <v>163</v>
      </c>
      <c r="B98" s="186" t="s">
        <v>10</v>
      </c>
      <c r="C98" s="187">
        <v>200</v>
      </c>
      <c r="D98" s="188">
        <v>0</v>
      </c>
      <c r="E98" s="188">
        <v>0</v>
      </c>
      <c r="F98" s="188">
        <v>10</v>
      </c>
      <c r="G98" s="188">
        <v>42</v>
      </c>
    </row>
    <row r="99" spans="1:7" x14ac:dyDescent="0.2">
      <c r="A99" s="189"/>
      <c r="B99" s="186" t="s">
        <v>11</v>
      </c>
      <c r="C99" s="189">
        <v>50</v>
      </c>
      <c r="D99" s="188">
        <v>3.8</v>
      </c>
      <c r="E99" s="188">
        <v>0.4</v>
      </c>
      <c r="F99" s="188">
        <v>24.6</v>
      </c>
      <c r="G99" s="188">
        <v>122.93</v>
      </c>
    </row>
    <row r="100" spans="1:7" x14ac:dyDescent="0.2">
      <c r="A100" s="185"/>
      <c r="B100" s="211" t="s">
        <v>217</v>
      </c>
      <c r="C100" s="217">
        <v>550</v>
      </c>
      <c r="D100" s="188"/>
      <c r="E100" s="188"/>
      <c r="F100" s="188"/>
      <c r="G100" s="188"/>
    </row>
    <row r="101" spans="1:7" x14ac:dyDescent="0.2">
      <c r="A101" s="185"/>
      <c r="B101" s="218" t="s">
        <v>241</v>
      </c>
      <c r="C101" s="218"/>
      <c r="D101" s="215">
        <f>D102+D103+D104</f>
        <v>13.870000000000001</v>
      </c>
      <c r="E101" s="215">
        <f t="shared" ref="E101:G101" si="20">E102+E103+E104</f>
        <v>13.47</v>
      </c>
      <c r="F101" s="215">
        <f t="shared" si="20"/>
        <v>51.17</v>
      </c>
      <c r="G101" s="215">
        <f t="shared" si="20"/>
        <v>401.39</v>
      </c>
    </row>
    <row r="102" spans="1:7" x14ac:dyDescent="0.2">
      <c r="A102" s="185" t="s">
        <v>168</v>
      </c>
      <c r="B102" s="186" t="s">
        <v>263</v>
      </c>
      <c r="C102" s="194">
        <v>250</v>
      </c>
      <c r="D102" s="188">
        <v>9.68</v>
      </c>
      <c r="E102" s="188">
        <v>13.15</v>
      </c>
      <c r="F102" s="188">
        <v>19.46</v>
      </c>
      <c r="G102" s="188">
        <v>247.65</v>
      </c>
    </row>
    <row r="103" spans="1:7" x14ac:dyDescent="0.2">
      <c r="A103" s="189" t="s">
        <v>42</v>
      </c>
      <c r="B103" s="186" t="s">
        <v>201</v>
      </c>
      <c r="C103" s="189">
        <v>200</v>
      </c>
      <c r="D103" s="188">
        <v>1.1499999999999999</v>
      </c>
      <c r="E103" s="188">
        <v>0</v>
      </c>
      <c r="F103" s="188">
        <v>12.03</v>
      </c>
      <c r="G103" s="188">
        <v>55.4</v>
      </c>
    </row>
    <row r="104" spans="1:7" x14ac:dyDescent="0.2">
      <c r="A104" s="189"/>
      <c r="B104" s="186" t="s">
        <v>11</v>
      </c>
      <c r="C104" s="189">
        <v>40</v>
      </c>
      <c r="D104" s="188">
        <v>3.04</v>
      </c>
      <c r="E104" s="188">
        <v>0.32</v>
      </c>
      <c r="F104" s="188">
        <v>19.68</v>
      </c>
      <c r="G104" s="188">
        <v>98.34</v>
      </c>
    </row>
    <row r="105" spans="1:7" x14ac:dyDescent="0.2">
      <c r="A105" s="220"/>
      <c r="B105" s="220"/>
      <c r="C105" s="217"/>
      <c r="D105" s="188"/>
      <c r="E105" s="188"/>
      <c r="F105" s="188"/>
      <c r="G105" s="188"/>
    </row>
    <row r="106" spans="1:7" x14ac:dyDescent="0.2">
      <c r="A106" s="219" t="s">
        <v>215</v>
      </c>
      <c r="B106" s="219"/>
      <c r="C106" s="219"/>
      <c r="D106" s="190">
        <f>D107+D113</f>
        <v>53.889999999999993</v>
      </c>
      <c r="E106" s="190">
        <f>E107+E113</f>
        <v>29.85</v>
      </c>
      <c r="F106" s="190">
        <f>F107+F113</f>
        <v>137.83000000000001</v>
      </c>
      <c r="G106" s="190">
        <f>G107+G113</f>
        <v>1076.82</v>
      </c>
    </row>
    <row r="107" spans="1:7" x14ac:dyDescent="0.2">
      <c r="A107" s="217"/>
      <c r="B107" s="219" t="s">
        <v>66</v>
      </c>
      <c r="C107" s="219"/>
      <c r="D107" s="190">
        <f>D108+D109+D110+D111</f>
        <v>46.189999999999991</v>
      </c>
      <c r="E107" s="190">
        <f t="shared" ref="E107:G107" si="21">E108+E109+E110+E111</f>
        <v>20.65</v>
      </c>
      <c r="F107" s="190">
        <f t="shared" si="21"/>
        <v>90.15</v>
      </c>
      <c r="G107" s="190">
        <f t="shared" si="21"/>
        <v>753.07999999999993</v>
      </c>
    </row>
    <row r="108" spans="1:7" ht="25.5" x14ac:dyDescent="0.2">
      <c r="A108" s="206" t="s">
        <v>231</v>
      </c>
      <c r="B108" s="186" t="s">
        <v>250</v>
      </c>
      <c r="C108" s="189">
        <v>100</v>
      </c>
      <c r="D108" s="207">
        <v>19.559999999999999</v>
      </c>
      <c r="E108" s="207">
        <v>14.89</v>
      </c>
      <c r="F108" s="207">
        <v>8.23</v>
      </c>
      <c r="G108" s="207">
        <v>245</v>
      </c>
    </row>
    <row r="109" spans="1:7" ht="14.25" customHeight="1" x14ac:dyDescent="0.2">
      <c r="A109" s="187" t="s">
        <v>134</v>
      </c>
      <c r="B109" s="186" t="s">
        <v>264</v>
      </c>
      <c r="C109" s="189">
        <v>200</v>
      </c>
      <c r="D109" s="188">
        <v>21.68</v>
      </c>
      <c r="E109" s="188">
        <v>5.36</v>
      </c>
      <c r="F109" s="188">
        <v>45.29</v>
      </c>
      <c r="G109" s="188">
        <v>329.75</v>
      </c>
    </row>
    <row r="110" spans="1:7" x14ac:dyDescent="0.2">
      <c r="A110" s="189" t="s">
        <v>42</v>
      </c>
      <c r="B110" s="186" t="s">
        <v>201</v>
      </c>
      <c r="C110" s="189">
        <v>200</v>
      </c>
      <c r="D110" s="188">
        <v>1.1499999999999999</v>
      </c>
      <c r="E110" s="188">
        <v>0</v>
      </c>
      <c r="F110" s="188">
        <v>12.03</v>
      </c>
      <c r="G110" s="188">
        <v>55.4</v>
      </c>
    </row>
    <row r="111" spans="1:7" x14ac:dyDescent="0.2">
      <c r="A111" s="189"/>
      <c r="B111" s="186" t="s">
        <v>11</v>
      </c>
      <c r="C111" s="189">
        <v>50</v>
      </c>
      <c r="D111" s="188">
        <v>3.8</v>
      </c>
      <c r="E111" s="188">
        <v>0.4</v>
      </c>
      <c r="F111" s="188">
        <v>24.6</v>
      </c>
      <c r="G111" s="188">
        <v>122.93</v>
      </c>
    </row>
    <row r="112" spans="1:7" x14ac:dyDescent="0.2">
      <c r="A112" s="221" t="s">
        <v>217</v>
      </c>
      <c r="B112" s="222"/>
      <c r="C112" s="217">
        <v>550</v>
      </c>
      <c r="D112" s="188"/>
      <c r="E112" s="188"/>
      <c r="F112" s="188"/>
      <c r="G112" s="188"/>
    </row>
    <row r="113" spans="1:7" x14ac:dyDescent="0.2">
      <c r="A113" s="189"/>
      <c r="B113" s="218" t="s">
        <v>241</v>
      </c>
      <c r="C113" s="218"/>
      <c r="D113" s="190">
        <f>D114+D115+D116</f>
        <v>7.7</v>
      </c>
      <c r="E113" s="190">
        <f t="shared" ref="E113:G113" si="22">E114+E115+E116</f>
        <v>9.2000000000000011</v>
      </c>
      <c r="F113" s="190">
        <f t="shared" si="22"/>
        <v>47.68</v>
      </c>
      <c r="G113" s="190">
        <f t="shared" si="22"/>
        <v>323.74</v>
      </c>
    </row>
    <row r="114" spans="1:7" ht="25.5" x14ac:dyDescent="0.2">
      <c r="A114" s="189" t="s">
        <v>254</v>
      </c>
      <c r="B114" s="186" t="s">
        <v>255</v>
      </c>
      <c r="C114" s="189" t="s">
        <v>256</v>
      </c>
      <c r="D114" s="188">
        <v>4.66</v>
      </c>
      <c r="E114" s="188">
        <v>8.8800000000000008</v>
      </c>
      <c r="F114" s="188">
        <v>18</v>
      </c>
      <c r="G114" s="188">
        <v>183.4</v>
      </c>
    </row>
    <row r="115" spans="1:7" x14ac:dyDescent="0.2">
      <c r="A115" s="187" t="s">
        <v>163</v>
      </c>
      <c r="B115" s="186" t="s">
        <v>10</v>
      </c>
      <c r="C115" s="187">
        <v>200</v>
      </c>
      <c r="D115" s="188">
        <v>0</v>
      </c>
      <c r="E115" s="188">
        <v>0</v>
      </c>
      <c r="F115" s="188">
        <v>10</v>
      </c>
      <c r="G115" s="188">
        <v>42</v>
      </c>
    </row>
    <row r="116" spans="1:7" x14ac:dyDescent="0.2">
      <c r="A116" s="189"/>
      <c r="B116" s="186" t="s">
        <v>11</v>
      </c>
      <c r="C116" s="189">
        <v>40</v>
      </c>
      <c r="D116" s="188">
        <v>3.04</v>
      </c>
      <c r="E116" s="188">
        <v>0.32</v>
      </c>
      <c r="F116" s="188">
        <v>19.68</v>
      </c>
      <c r="G116" s="188">
        <v>98.34</v>
      </c>
    </row>
    <row r="117" spans="1:7" ht="18.75" customHeight="1" x14ac:dyDescent="0.2">
      <c r="A117" s="220"/>
      <c r="B117" s="220"/>
      <c r="C117" s="217"/>
      <c r="D117" s="188"/>
      <c r="E117" s="188"/>
      <c r="F117" s="188"/>
      <c r="G117" s="188"/>
    </row>
    <row r="118" spans="1:7" x14ac:dyDescent="0.2">
      <c r="A118" s="219" t="s">
        <v>216</v>
      </c>
      <c r="B118" s="219"/>
      <c r="C118" s="219"/>
      <c r="D118" s="190">
        <f>D119+D126</f>
        <v>43.53</v>
      </c>
      <c r="E118" s="190">
        <f>E119+E126</f>
        <v>34.480000000000004</v>
      </c>
      <c r="F118" s="190">
        <f>F119+F126</f>
        <v>147.37</v>
      </c>
      <c r="G118" s="190">
        <f>G119+G126</f>
        <v>1170.0500000000002</v>
      </c>
    </row>
    <row r="119" spans="1:7" x14ac:dyDescent="0.2">
      <c r="A119" s="217"/>
      <c r="B119" s="219" t="s">
        <v>66</v>
      </c>
      <c r="C119" s="219"/>
      <c r="D119" s="190">
        <f>D120+D121+D122+D123+D124</f>
        <v>34.74</v>
      </c>
      <c r="E119" s="190">
        <f t="shared" ref="E119:G119" si="23">E120+E121+E122+E123+E124</f>
        <v>16.71</v>
      </c>
      <c r="F119" s="190">
        <f t="shared" si="23"/>
        <v>111.33</v>
      </c>
      <c r="G119" s="190">
        <f t="shared" si="23"/>
        <v>733.48</v>
      </c>
    </row>
    <row r="120" spans="1:7" ht="12" customHeight="1" x14ac:dyDescent="0.2">
      <c r="A120" s="197"/>
      <c r="B120" s="198" t="s">
        <v>228</v>
      </c>
      <c r="C120" s="197">
        <v>125</v>
      </c>
      <c r="D120" s="199">
        <v>0</v>
      </c>
      <c r="E120" s="199">
        <v>0</v>
      </c>
      <c r="F120" s="199">
        <v>16.25</v>
      </c>
      <c r="G120" s="199">
        <v>65</v>
      </c>
    </row>
    <row r="121" spans="1:7" ht="12" customHeight="1" x14ac:dyDescent="0.2">
      <c r="A121" s="212" t="s">
        <v>239</v>
      </c>
      <c r="B121" s="213" t="s">
        <v>240</v>
      </c>
      <c r="C121" s="212">
        <v>150</v>
      </c>
      <c r="D121" s="212">
        <v>28.41</v>
      </c>
      <c r="E121" s="212">
        <v>11.71</v>
      </c>
      <c r="F121" s="214">
        <v>34.08</v>
      </c>
      <c r="G121" s="212">
        <v>355.48</v>
      </c>
    </row>
    <row r="122" spans="1:7" x14ac:dyDescent="0.2">
      <c r="A122" s="185" t="s">
        <v>163</v>
      </c>
      <c r="B122" s="186" t="s">
        <v>10</v>
      </c>
      <c r="C122" s="187">
        <v>200</v>
      </c>
      <c r="D122" s="188">
        <v>0</v>
      </c>
      <c r="E122" s="188">
        <v>0</v>
      </c>
      <c r="F122" s="188">
        <v>10</v>
      </c>
      <c r="G122" s="188">
        <v>42</v>
      </c>
    </row>
    <row r="123" spans="1:7" ht="27.95" customHeight="1" x14ac:dyDescent="0.2">
      <c r="A123" s="197"/>
      <c r="B123" s="198" t="s">
        <v>222</v>
      </c>
      <c r="C123" s="197">
        <v>40</v>
      </c>
      <c r="D123" s="199">
        <v>3</v>
      </c>
      <c r="E123" s="199">
        <v>1</v>
      </c>
      <c r="F123" s="199">
        <v>21</v>
      </c>
      <c r="G123" s="199">
        <v>105</v>
      </c>
    </row>
    <row r="124" spans="1:7" x14ac:dyDescent="0.2">
      <c r="A124" s="185"/>
      <c r="B124" s="186" t="s">
        <v>224</v>
      </c>
      <c r="C124" s="189">
        <v>40</v>
      </c>
      <c r="D124" s="188">
        <v>3.33</v>
      </c>
      <c r="E124" s="188">
        <v>4</v>
      </c>
      <c r="F124" s="188">
        <v>30</v>
      </c>
      <c r="G124" s="188">
        <v>166</v>
      </c>
    </row>
    <row r="125" spans="1:7" x14ac:dyDescent="0.2">
      <c r="A125" s="221" t="s">
        <v>217</v>
      </c>
      <c r="B125" s="222"/>
      <c r="C125" s="195">
        <v>555</v>
      </c>
      <c r="D125" s="189"/>
      <c r="E125" s="189"/>
      <c r="F125" s="189"/>
      <c r="G125" s="189"/>
    </row>
    <row r="126" spans="1:7" x14ac:dyDescent="0.2">
      <c r="A126" s="185"/>
      <c r="B126" s="218" t="s">
        <v>241</v>
      </c>
      <c r="C126" s="218"/>
      <c r="D126" s="215">
        <f>D127+D128+D129</f>
        <v>8.7899999999999991</v>
      </c>
      <c r="E126" s="215">
        <f t="shared" ref="E126:G126" si="24">E127+E128+E129</f>
        <v>17.77</v>
      </c>
      <c r="F126" s="215">
        <f t="shared" si="24"/>
        <v>36.04</v>
      </c>
      <c r="G126" s="215">
        <f t="shared" si="24"/>
        <v>436.57000000000005</v>
      </c>
    </row>
    <row r="127" spans="1:7" ht="25.5" x14ac:dyDescent="0.2">
      <c r="A127" s="189" t="s">
        <v>265</v>
      </c>
      <c r="B127" s="186" t="s">
        <v>266</v>
      </c>
      <c r="C127" s="189" t="s">
        <v>256</v>
      </c>
      <c r="D127" s="188">
        <v>5.42</v>
      </c>
      <c r="E127" s="188">
        <v>17.45</v>
      </c>
      <c r="F127" s="188">
        <v>13.7</v>
      </c>
      <c r="G127" s="188">
        <v>246.25</v>
      </c>
    </row>
    <row r="128" spans="1:7" x14ac:dyDescent="0.2">
      <c r="A128" s="185" t="s">
        <v>226</v>
      </c>
      <c r="B128" s="191" t="s">
        <v>235</v>
      </c>
      <c r="C128" s="189">
        <v>200</v>
      </c>
      <c r="D128" s="188">
        <v>0.33</v>
      </c>
      <c r="E128" s="188">
        <v>0</v>
      </c>
      <c r="F128" s="188">
        <v>2.66</v>
      </c>
      <c r="G128" s="188">
        <v>91.98</v>
      </c>
    </row>
    <row r="129" spans="1:7" x14ac:dyDescent="0.2">
      <c r="A129" s="189"/>
      <c r="B129" s="186" t="s">
        <v>11</v>
      </c>
      <c r="C129" s="189">
        <v>40</v>
      </c>
      <c r="D129" s="188">
        <v>3.04</v>
      </c>
      <c r="E129" s="188">
        <v>0.32</v>
      </c>
      <c r="F129" s="188">
        <v>19.68</v>
      </c>
      <c r="G129" s="188">
        <v>98.34</v>
      </c>
    </row>
    <row r="130" spans="1:7" x14ac:dyDescent="0.2">
      <c r="A130" s="196"/>
      <c r="B130" s="200"/>
      <c r="C130" s="196"/>
      <c r="D130" s="196"/>
      <c r="E130" s="196"/>
      <c r="F130" s="196"/>
      <c r="G130" s="196"/>
    </row>
    <row r="131" spans="1:7" ht="12" customHeight="1" x14ac:dyDescent="0.2">
      <c r="A131" s="196"/>
      <c r="B131" s="200"/>
      <c r="C131" s="196"/>
      <c r="D131" s="196"/>
      <c r="E131" s="196"/>
      <c r="F131" s="196"/>
      <c r="G131" s="196"/>
    </row>
  </sheetData>
  <mergeCells count="53">
    <mergeCell ref="A22:C22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B17:C17"/>
    <mergeCell ref="A16:B16"/>
    <mergeCell ref="A21:B21"/>
    <mergeCell ref="A53:B53"/>
    <mergeCell ref="B23:C23"/>
    <mergeCell ref="A29:B29"/>
    <mergeCell ref="B30:C30"/>
    <mergeCell ref="A35:C35"/>
    <mergeCell ref="B36:C36"/>
    <mergeCell ref="A41:B41"/>
    <mergeCell ref="B42:C42"/>
    <mergeCell ref="A47:C47"/>
    <mergeCell ref="B48:C48"/>
    <mergeCell ref="A34:B34"/>
    <mergeCell ref="A46:B46"/>
    <mergeCell ref="B72:C72"/>
    <mergeCell ref="B78:C78"/>
    <mergeCell ref="A58:B58"/>
    <mergeCell ref="A65:B65"/>
    <mergeCell ref="A70:B70"/>
    <mergeCell ref="A77:B77"/>
    <mergeCell ref="B54:C54"/>
    <mergeCell ref="A59:C59"/>
    <mergeCell ref="B60:C60"/>
    <mergeCell ref="B66:C66"/>
    <mergeCell ref="A71:C71"/>
    <mergeCell ref="A82:C82"/>
    <mergeCell ref="B83:C83"/>
    <mergeCell ref="A88:B88"/>
    <mergeCell ref="B89:C89"/>
    <mergeCell ref="A94:C94"/>
    <mergeCell ref="A93:B93"/>
    <mergeCell ref="B126:C126"/>
    <mergeCell ref="B113:C113"/>
    <mergeCell ref="A118:C118"/>
    <mergeCell ref="B119:C119"/>
    <mergeCell ref="A125:B125"/>
    <mergeCell ref="B101:C101"/>
    <mergeCell ref="A106:C106"/>
    <mergeCell ref="A105:B105"/>
    <mergeCell ref="A112:B112"/>
    <mergeCell ref="A117:B117"/>
    <mergeCell ref="B107:C107"/>
  </mergeCells>
  <conditionalFormatting sqref="A108">
    <cfRule type="expression" dxfId="81" priority="82" stopIfTrue="1">
      <formula>$FY109&lt;$FX$3</formula>
    </cfRule>
  </conditionalFormatting>
  <conditionalFormatting sqref="D108:G108">
    <cfRule type="expression" dxfId="80" priority="81" stopIfTrue="1">
      <formula>$GE109&lt;$GD$1</formula>
    </cfRule>
  </conditionalFormatting>
  <conditionalFormatting sqref="D108:G108">
    <cfRule type="cellIs" dxfId="79" priority="62" stopIfTrue="1" operator="equal">
      <formula>0</formula>
    </cfRule>
  </conditionalFormatting>
  <conditionalFormatting sqref="A108">
    <cfRule type="cellIs" dxfId="78" priority="80" operator="equal">
      <formula>0</formula>
    </cfRule>
  </conditionalFormatting>
  <conditionalFormatting sqref="A108">
    <cfRule type="cellIs" dxfId="77" priority="79" stopIfTrue="1" operator="equal">
      <formula>0</formula>
    </cfRule>
  </conditionalFormatting>
  <conditionalFormatting sqref="A108">
    <cfRule type="cellIs" dxfId="76" priority="78" stopIfTrue="1" operator="equal">
      <formula>0</formula>
    </cfRule>
  </conditionalFormatting>
  <conditionalFormatting sqref="A108">
    <cfRule type="cellIs" dxfId="75" priority="77" stopIfTrue="1" operator="equal">
      <formula>0</formula>
    </cfRule>
  </conditionalFormatting>
  <conditionalFormatting sqref="A108">
    <cfRule type="cellIs" dxfId="74" priority="76" stopIfTrue="1" operator="equal">
      <formula>0</formula>
    </cfRule>
  </conditionalFormatting>
  <conditionalFormatting sqref="A108">
    <cfRule type="cellIs" dxfId="73" priority="75" operator="equal">
      <formula>0</formula>
    </cfRule>
  </conditionalFormatting>
  <conditionalFormatting sqref="A108">
    <cfRule type="cellIs" dxfId="72" priority="74" stopIfTrue="1" operator="equal">
      <formula>0</formula>
    </cfRule>
  </conditionalFormatting>
  <conditionalFormatting sqref="A108">
    <cfRule type="cellIs" dxfId="71" priority="73" stopIfTrue="1" operator="equal">
      <formula>0</formula>
    </cfRule>
  </conditionalFormatting>
  <conditionalFormatting sqref="A108">
    <cfRule type="cellIs" dxfId="70" priority="72" stopIfTrue="1" operator="equal">
      <formula>0</formula>
    </cfRule>
  </conditionalFormatting>
  <conditionalFormatting sqref="A108">
    <cfRule type="cellIs" dxfId="69" priority="71" stopIfTrue="1" operator="equal">
      <formula>0</formula>
    </cfRule>
  </conditionalFormatting>
  <conditionalFormatting sqref="D108:G108">
    <cfRule type="cellIs" dxfId="68" priority="70" operator="equal">
      <formula>0</formula>
    </cfRule>
  </conditionalFormatting>
  <conditionalFormatting sqref="D108:G108">
    <cfRule type="cellIs" dxfId="67" priority="69" stopIfTrue="1" operator="equal">
      <formula>0</formula>
    </cfRule>
  </conditionalFormatting>
  <conditionalFormatting sqref="D108:G108">
    <cfRule type="cellIs" dxfId="66" priority="68" stopIfTrue="1" operator="equal">
      <formula>0</formula>
    </cfRule>
  </conditionalFormatting>
  <conditionalFormatting sqref="D108:G108">
    <cfRule type="cellIs" dxfId="65" priority="67" stopIfTrue="1" operator="equal">
      <formula>0</formula>
    </cfRule>
  </conditionalFormatting>
  <conditionalFormatting sqref="D108:G108">
    <cfRule type="cellIs" dxfId="64" priority="66" stopIfTrue="1" operator="equal">
      <formula>0</formula>
    </cfRule>
  </conditionalFormatting>
  <conditionalFormatting sqref="D108:G108">
    <cfRule type="cellIs" dxfId="63" priority="65" operator="equal">
      <formula>0</formula>
    </cfRule>
  </conditionalFormatting>
  <conditionalFormatting sqref="D108:G108">
    <cfRule type="cellIs" dxfId="62" priority="64" stopIfTrue="1" operator="equal">
      <formula>0</formula>
    </cfRule>
  </conditionalFormatting>
  <conditionalFormatting sqref="D108:G108">
    <cfRule type="cellIs" dxfId="61" priority="63" stopIfTrue="1" operator="equal">
      <formula>0</formula>
    </cfRule>
  </conditionalFormatting>
  <conditionalFormatting sqref="D24:G24">
    <cfRule type="cellIs" dxfId="60" priority="41" stopIfTrue="1" operator="equal">
      <formula>0</formula>
    </cfRule>
  </conditionalFormatting>
  <conditionalFormatting sqref="A24">
    <cfRule type="cellIs" dxfId="59" priority="59" operator="equal">
      <formula>0</formula>
    </cfRule>
  </conditionalFormatting>
  <conditionalFormatting sqref="A24">
    <cfRule type="cellIs" dxfId="58" priority="58" stopIfTrue="1" operator="equal">
      <formula>0</formula>
    </cfRule>
  </conditionalFormatting>
  <conditionalFormatting sqref="A24">
    <cfRule type="cellIs" dxfId="57" priority="57" stopIfTrue="1" operator="equal">
      <formula>0</formula>
    </cfRule>
  </conditionalFormatting>
  <conditionalFormatting sqref="A24">
    <cfRule type="cellIs" dxfId="56" priority="56" stopIfTrue="1" operator="equal">
      <formula>0</formula>
    </cfRule>
  </conditionalFormatting>
  <conditionalFormatting sqref="A24">
    <cfRule type="cellIs" dxfId="55" priority="55" stopIfTrue="1" operator="equal">
      <formula>0</formula>
    </cfRule>
  </conditionalFormatting>
  <conditionalFormatting sqref="A24">
    <cfRule type="cellIs" dxfId="54" priority="54" operator="equal">
      <formula>0</formula>
    </cfRule>
  </conditionalFormatting>
  <conditionalFormatting sqref="A24">
    <cfRule type="cellIs" dxfId="53" priority="53" stopIfTrue="1" operator="equal">
      <formula>0</formula>
    </cfRule>
  </conditionalFormatting>
  <conditionalFormatting sqref="A24">
    <cfRule type="cellIs" dxfId="52" priority="52" stopIfTrue="1" operator="equal">
      <formula>0</formula>
    </cfRule>
  </conditionalFormatting>
  <conditionalFormatting sqref="A24">
    <cfRule type="cellIs" dxfId="51" priority="51" stopIfTrue="1" operator="equal">
      <formula>0</formula>
    </cfRule>
  </conditionalFormatting>
  <conditionalFormatting sqref="A24">
    <cfRule type="cellIs" dxfId="50" priority="50" stopIfTrue="1" operator="equal">
      <formula>0</formula>
    </cfRule>
  </conditionalFormatting>
  <conditionalFormatting sqref="D24:G24">
    <cfRule type="cellIs" dxfId="49" priority="49" operator="equal">
      <formula>0</formula>
    </cfRule>
  </conditionalFormatting>
  <conditionalFormatting sqref="D24:G24">
    <cfRule type="cellIs" dxfId="48" priority="48" stopIfTrue="1" operator="equal">
      <formula>0</formula>
    </cfRule>
  </conditionalFormatting>
  <conditionalFormatting sqref="D24:G24">
    <cfRule type="cellIs" dxfId="47" priority="47" stopIfTrue="1" operator="equal">
      <formula>0</formula>
    </cfRule>
  </conditionalFormatting>
  <conditionalFormatting sqref="D24:G24">
    <cfRule type="cellIs" dxfId="46" priority="46" stopIfTrue="1" operator="equal">
      <formula>0</formula>
    </cfRule>
  </conditionalFormatting>
  <conditionalFormatting sqref="D24:G24">
    <cfRule type="cellIs" dxfId="45" priority="45" stopIfTrue="1" operator="equal">
      <formula>0</formula>
    </cfRule>
  </conditionalFormatting>
  <conditionalFormatting sqref="D24:G24">
    <cfRule type="cellIs" dxfId="44" priority="44" operator="equal">
      <formula>0</formula>
    </cfRule>
  </conditionalFormatting>
  <conditionalFormatting sqref="D24:G24">
    <cfRule type="cellIs" dxfId="43" priority="43" stopIfTrue="1" operator="equal">
      <formula>0</formula>
    </cfRule>
  </conditionalFormatting>
  <conditionalFormatting sqref="D24:G24">
    <cfRule type="cellIs" dxfId="42" priority="42" stopIfTrue="1" operator="equal">
      <formula>0</formula>
    </cfRule>
  </conditionalFormatting>
  <conditionalFormatting sqref="A24">
    <cfRule type="expression" dxfId="41" priority="60" stopIfTrue="1">
      <formula>$GK26&lt;$GJ$3</formula>
    </cfRule>
  </conditionalFormatting>
  <conditionalFormatting sqref="D24:G24">
    <cfRule type="expression" dxfId="40" priority="61" stopIfTrue="1">
      <formula>$GQ26&lt;$GP$1</formula>
    </cfRule>
  </conditionalFormatting>
  <conditionalFormatting sqref="D25:G25">
    <cfRule type="cellIs" dxfId="39" priority="21" stopIfTrue="1" operator="equal">
      <formula>0</formula>
    </cfRule>
  </conditionalFormatting>
  <conditionalFormatting sqref="A25">
    <cfRule type="cellIs" dxfId="38" priority="39" operator="equal">
      <formula>0</formula>
    </cfRule>
  </conditionalFormatting>
  <conditionalFormatting sqref="A25">
    <cfRule type="cellIs" dxfId="37" priority="38" stopIfTrue="1" operator="equal">
      <formula>0</formula>
    </cfRule>
  </conditionalFormatting>
  <conditionalFormatting sqref="A25">
    <cfRule type="cellIs" dxfId="36" priority="37" stopIfTrue="1" operator="equal">
      <formula>0</formula>
    </cfRule>
  </conditionalFormatting>
  <conditionalFormatting sqref="A25">
    <cfRule type="cellIs" dxfId="35" priority="36" stopIfTrue="1" operator="equal">
      <formula>0</formula>
    </cfRule>
  </conditionalFormatting>
  <conditionalFormatting sqref="A25">
    <cfRule type="cellIs" dxfId="34" priority="35" stopIfTrue="1" operator="equal">
      <formula>0</formula>
    </cfRule>
  </conditionalFormatting>
  <conditionalFormatting sqref="A25">
    <cfRule type="cellIs" dxfId="33" priority="34" operator="equal">
      <formula>0</formula>
    </cfRule>
  </conditionalFormatting>
  <conditionalFormatting sqref="A25">
    <cfRule type="cellIs" dxfId="32" priority="33" stopIfTrue="1" operator="equal">
      <formula>0</formula>
    </cfRule>
  </conditionalFormatting>
  <conditionalFormatting sqref="A25">
    <cfRule type="cellIs" dxfId="31" priority="32" stopIfTrue="1" operator="equal">
      <formula>0</formula>
    </cfRule>
  </conditionalFormatting>
  <conditionalFormatting sqref="A25">
    <cfRule type="cellIs" dxfId="30" priority="31" stopIfTrue="1" operator="equal">
      <formula>0</formula>
    </cfRule>
  </conditionalFormatting>
  <conditionalFormatting sqref="A25">
    <cfRule type="cellIs" dxfId="29" priority="30" stopIfTrue="1" operator="equal">
      <formula>0</formula>
    </cfRule>
  </conditionalFormatting>
  <conditionalFormatting sqref="D25:G25">
    <cfRule type="cellIs" dxfId="28" priority="29" operator="equal">
      <formula>0</formula>
    </cfRule>
  </conditionalFormatting>
  <conditionalFormatting sqref="D25:G25">
    <cfRule type="cellIs" dxfId="27" priority="28" stopIfTrue="1" operator="equal">
      <formula>0</formula>
    </cfRule>
  </conditionalFormatting>
  <conditionalFormatting sqref="D25:G25">
    <cfRule type="cellIs" dxfId="26" priority="27" stopIfTrue="1" operator="equal">
      <formula>0</formula>
    </cfRule>
  </conditionalFormatting>
  <conditionalFormatting sqref="D25:G25">
    <cfRule type="cellIs" dxfId="25" priority="26" stopIfTrue="1" operator="equal">
      <formula>0</formula>
    </cfRule>
  </conditionalFormatting>
  <conditionalFormatting sqref="D25:G25">
    <cfRule type="cellIs" dxfId="24" priority="25" stopIfTrue="1" operator="equal">
      <formula>0</formula>
    </cfRule>
  </conditionalFormatting>
  <conditionalFormatting sqref="D25:G25">
    <cfRule type="cellIs" dxfId="23" priority="24" operator="equal">
      <formula>0</formula>
    </cfRule>
  </conditionalFormatting>
  <conditionalFormatting sqref="D25:G25">
    <cfRule type="cellIs" dxfId="22" priority="23" stopIfTrue="1" operator="equal">
      <formula>0</formula>
    </cfRule>
  </conditionalFormatting>
  <conditionalFormatting sqref="D25:G25">
    <cfRule type="cellIs" dxfId="21" priority="22" stopIfTrue="1" operator="equal">
      <formula>0</formula>
    </cfRule>
  </conditionalFormatting>
  <conditionalFormatting sqref="D25:G25 A25 A109">
    <cfRule type="expression" dxfId="20" priority="40" stopIfTrue="1">
      <formula>$GJ27&lt;$GI$3</formula>
    </cfRule>
  </conditionalFormatting>
  <conditionalFormatting sqref="D109:G109">
    <cfRule type="expression" dxfId="19" priority="20" stopIfTrue="1">
      <formula>$GJ111&lt;$GI$3</formula>
    </cfRule>
  </conditionalFormatting>
  <conditionalFormatting sqref="D109:G109">
    <cfRule type="cellIs" dxfId="18" priority="1" stopIfTrue="1" operator="equal">
      <formula>0</formula>
    </cfRule>
  </conditionalFormatting>
  <conditionalFormatting sqref="A109">
    <cfRule type="cellIs" dxfId="17" priority="19" operator="equal">
      <formula>0</formula>
    </cfRule>
  </conditionalFormatting>
  <conditionalFormatting sqref="A109">
    <cfRule type="cellIs" dxfId="16" priority="18" stopIfTrue="1" operator="equal">
      <formula>0</formula>
    </cfRule>
  </conditionalFormatting>
  <conditionalFormatting sqref="A109">
    <cfRule type="cellIs" dxfId="15" priority="17" stopIfTrue="1" operator="equal">
      <formula>0</formula>
    </cfRule>
  </conditionalFormatting>
  <conditionalFormatting sqref="A109">
    <cfRule type="cellIs" dxfId="14" priority="16" stopIfTrue="1" operator="equal">
      <formula>0</formula>
    </cfRule>
  </conditionalFormatting>
  <conditionalFormatting sqref="A109">
    <cfRule type="cellIs" dxfId="13" priority="15" stopIfTrue="1" operator="equal">
      <formula>0</formula>
    </cfRule>
  </conditionalFormatting>
  <conditionalFormatting sqref="A109">
    <cfRule type="cellIs" dxfId="12" priority="14" operator="equal">
      <formula>0</formula>
    </cfRule>
  </conditionalFormatting>
  <conditionalFormatting sqref="A109">
    <cfRule type="cellIs" dxfId="11" priority="13" stopIfTrue="1" operator="equal">
      <formula>0</formula>
    </cfRule>
  </conditionalFormatting>
  <conditionalFormatting sqref="A109">
    <cfRule type="cellIs" dxfId="10" priority="12" stopIfTrue="1" operator="equal">
      <formula>0</formula>
    </cfRule>
  </conditionalFormatting>
  <conditionalFormatting sqref="A109">
    <cfRule type="cellIs" dxfId="9" priority="11" stopIfTrue="1" operator="equal">
      <formula>0</formula>
    </cfRule>
  </conditionalFormatting>
  <conditionalFormatting sqref="A109">
    <cfRule type="cellIs" dxfId="8" priority="10" stopIfTrue="1" operator="equal">
      <formula>0</formula>
    </cfRule>
  </conditionalFormatting>
  <conditionalFormatting sqref="D109:G109">
    <cfRule type="cellIs" dxfId="7" priority="9" operator="equal">
      <formula>0</formula>
    </cfRule>
  </conditionalFormatting>
  <conditionalFormatting sqref="D109:G109">
    <cfRule type="cellIs" dxfId="6" priority="8" stopIfTrue="1" operator="equal">
      <formula>0</formula>
    </cfRule>
  </conditionalFormatting>
  <conditionalFormatting sqref="D109:G109">
    <cfRule type="cellIs" dxfId="5" priority="7" stopIfTrue="1" operator="equal">
      <formula>0</formula>
    </cfRule>
  </conditionalFormatting>
  <conditionalFormatting sqref="D109:G109">
    <cfRule type="cellIs" dxfId="4" priority="6" stopIfTrue="1" operator="equal">
      <formula>0</formula>
    </cfRule>
  </conditionalFormatting>
  <conditionalFormatting sqref="D109:G109">
    <cfRule type="cellIs" dxfId="3" priority="5" stopIfTrue="1" operator="equal">
      <formula>0</formula>
    </cfRule>
  </conditionalFormatting>
  <conditionalFormatting sqref="D109:G109">
    <cfRule type="cellIs" dxfId="2" priority="4" operator="equal">
      <formula>0</formula>
    </cfRule>
  </conditionalFormatting>
  <conditionalFormatting sqref="D109:G109">
    <cfRule type="cellIs" dxfId="1" priority="3" stopIfTrue="1" operator="equal">
      <formula>0</formula>
    </cfRule>
  </conditionalFormatting>
  <conditionalFormatting sqref="D109:G109">
    <cfRule type="cellIs" dxfId="0" priority="2" stopIfTrue="1" operator="equal">
      <formula>0</formula>
    </cfRule>
  </conditionalFormatting>
  <pageMargins left="0.75" right="0.75" top="1" bottom="1" header="0.5" footer="0.5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34" t="s">
        <v>176</v>
      </c>
      <c r="D1" s="234"/>
      <c r="E1" s="234"/>
      <c r="F1" s="234"/>
      <c r="G1" s="234"/>
      <c r="H1" s="234"/>
      <c r="I1" s="234"/>
      <c r="J1" s="234"/>
    </row>
    <row r="2" spans="1:17" x14ac:dyDescent="0.2">
      <c r="B2" s="2" t="s">
        <v>195</v>
      </c>
      <c r="C2" s="235"/>
      <c r="D2" s="235"/>
      <c r="E2" s="235"/>
      <c r="F2" s="235"/>
      <c r="G2" s="235"/>
      <c r="H2" s="235"/>
      <c r="I2" s="235"/>
      <c r="J2" s="235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36" t="s">
        <v>16</v>
      </c>
      <c r="E3" s="237"/>
      <c r="F3" s="238"/>
      <c r="G3" s="239" t="s">
        <v>23</v>
      </c>
      <c r="H3" s="241" t="s">
        <v>53</v>
      </c>
      <c r="I3" s="242"/>
      <c r="J3" s="175" t="s">
        <v>52</v>
      </c>
      <c r="K3" s="229" t="s">
        <v>75</v>
      </c>
      <c r="L3" s="230"/>
      <c r="M3" s="230"/>
      <c r="N3" s="231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32" t="s">
        <v>13</v>
      </c>
      <c r="C6" s="233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43" t="s">
        <v>66</v>
      </c>
      <c r="C7" s="233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44" t="s">
        <v>67</v>
      </c>
      <c r="C17" s="245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3" t="s">
        <v>13</v>
      </c>
      <c r="C24" s="233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43" t="s">
        <v>66</v>
      </c>
      <c r="C25" s="233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44" t="s">
        <v>67</v>
      </c>
      <c r="C31" s="245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32" t="s">
        <v>13</v>
      </c>
      <c r="C39" s="233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43" t="s">
        <v>66</v>
      </c>
      <c r="C40" s="233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44" t="s">
        <v>67</v>
      </c>
      <c r="C46" s="245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3" t="s">
        <v>13</v>
      </c>
      <c r="C55" s="233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43" t="s">
        <v>66</v>
      </c>
      <c r="C56" s="233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44" t="s">
        <v>67</v>
      </c>
      <c r="C62" s="245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3" t="s">
        <v>13</v>
      </c>
      <c r="C69" s="233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43" t="s">
        <v>66</v>
      </c>
      <c r="C70" s="233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44" t="s">
        <v>67</v>
      </c>
      <c r="C76" s="245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3" t="s">
        <v>13</v>
      </c>
      <c r="C84" s="233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43" t="s">
        <v>66</v>
      </c>
      <c r="C85" s="233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44" t="s">
        <v>67</v>
      </c>
      <c r="C91" s="245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3" t="s">
        <v>64</v>
      </c>
      <c r="B98" s="232"/>
      <c r="C98" s="233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43" t="s">
        <v>66</v>
      </c>
      <c r="C99" s="233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44" t="s">
        <v>67</v>
      </c>
      <c r="C105" s="245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47" t="s">
        <v>13</v>
      </c>
      <c r="C113" s="247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43" t="s">
        <v>66</v>
      </c>
      <c r="C114" s="233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44" t="s">
        <v>67</v>
      </c>
      <c r="C120" s="245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3" t="s">
        <v>13</v>
      </c>
      <c r="C128" s="233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43" t="s">
        <v>66</v>
      </c>
      <c r="C129" s="233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44" t="s">
        <v>67</v>
      </c>
      <c r="C136" s="245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32" t="s">
        <v>9</v>
      </c>
      <c r="C144" s="233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43" t="s">
        <v>66</v>
      </c>
      <c r="C145" s="233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44" t="s">
        <v>67</v>
      </c>
      <c r="C152" s="245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34" t="s">
        <v>176</v>
      </c>
      <c r="D1" s="234"/>
      <c r="E1" s="234"/>
      <c r="F1" s="234"/>
      <c r="G1" s="234"/>
      <c r="H1" s="234"/>
      <c r="I1" s="234"/>
      <c r="J1" s="234"/>
    </row>
    <row r="2" spans="1:17" x14ac:dyDescent="0.2">
      <c r="B2" s="2" t="s">
        <v>194</v>
      </c>
      <c r="C2" s="235"/>
      <c r="D2" s="235"/>
      <c r="E2" s="235"/>
      <c r="F2" s="235"/>
      <c r="G2" s="235"/>
      <c r="H2" s="235"/>
      <c r="I2" s="235"/>
      <c r="J2" s="235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36" t="s">
        <v>16</v>
      </c>
      <c r="E3" s="237"/>
      <c r="F3" s="238"/>
      <c r="G3" s="239" t="s">
        <v>23</v>
      </c>
      <c r="H3" s="241" t="s">
        <v>53</v>
      </c>
      <c r="I3" s="242"/>
      <c r="J3" s="175" t="s">
        <v>52</v>
      </c>
      <c r="K3" s="229" t="s">
        <v>75</v>
      </c>
      <c r="L3" s="230"/>
      <c r="M3" s="230"/>
      <c r="N3" s="231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32" t="s">
        <v>13</v>
      </c>
      <c r="C6" s="233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3" t="s">
        <v>13</v>
      </c>
      <c r="C24" s="233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32" t="s">
        <v>13</v>
      </c>
      <c r="C39" s="233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3" t="s">
        <v>13</v>
      </c>
      <c r="C55" s="233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3" t="s">
        <v>13</v>
      </c>
      <c r="C69" s="233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3" t="s">
        <v>13</v>
      </c>
      <c r="C84" s="233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3" t="s">
        <v>64</v>
      </c>
      <c r="B98" s="232"/>
      <c r="C98" s="233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3" t="s">
        <v>13</v>
      </c>
      <c r="C128" s="233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32" t="s">
        <v>13</v>
      </c>
      <c r="C144" s="233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166,48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'166,48 руб с 12 лет 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2025-12-14T22:04:39Z</cp:lastPrinted>
  <dcterms:created xsi:type="dcterms:W3CDTF">2018-10-04T05:32:37Z</dcterms:created>
  <dcterms:modified xsi:type="dcterms:W3CDTF">2025-12-19T02:18:00Z</dcterms:modified>
</cp:coreProperties>
</file>